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11640" firstSheet="5" activeTab="8"/>
  </bookViews>
  <sheets>
    <sheet name="Γαλλικών" sheetId="12" r:id="rId1"/>
    <sheet name="Γερμανικών" sheetId="11" r:id="rId2"/>
    <sheet name="Αγγλικών" sheetId="1" r:id="rId3"/>
    <sheet name="Μουσικής" sheetId="4" r:id="rId4"/>
    <sheet name="Φυσικής Αγωγής" sheetId="5" r:id="rId5"/>
    <sheet name="Πληροφορικής" sheetId="10" r:id="rId6"/>
    <sheet name="ΔΚΔ" sheetId="9" r:id="rId7"/>
    <sheet name="Ειδικής Αγωγής" sheetId="8" r:id="rId8"/>
    <sheet name="Νηπιαγωγοί" sheetId="6" r:id="rId9"/>
    <sheet name="Δάσκαλοι" sheetId="7" r:id="rId10"/>
  </sheets>
  <calcPr calcId="124519"/>
</workbook>
</file>

<file path=xl/calcChain.xml><?xml version="1.0" encoding="utf-8"?>
<calcChain xmlns="http://schemas.openxmlformats.org/spreadsheetml/2006/main">
  <c r="T14" i="5"/>
  <c r="U14" s="1"/>
  <c r="O14"/>
  <c r="P14" s="1"/>
  <c r="J14"/>
  <c r="K14" s="1"/>
  <c r="T24" i="6"/>
  <c r="U24" s="1"/>
  <c r="O24"/>
  <c r="P24" s="1"/>
  <c r="J24"/>
  <c r="K24" s="1"/>
  <c r="O38" i="7" l="1"/>
  <c r="J67"/>
  <c r="J63"/>
  <c r="K63" s="1"/>
  <c r="J62"/>
  <c r="J59"/>
  <c r="J65"/>
  <c r="O3" i="5"/>
  <c r="J3"/>
  <c r="T3" i="6"/>
  <c r="U3" s="1"/>
  <c r="O3"/>
  <c r="P3" s="1"/>
  <c r="J3"/>
  <c r="K3" s="1"/>
  <c r="T4" i="5"/>
  <c r="U4" s="1"/>
  <c r="O4"/>
  <c r="P4" s="1"/>
  <c r="J4"/>
  <c r="K4" s="1"/>
  <c r="T104" i="7"/>
  <c r="U104" s="1"/>
  <c r="O104"/>
  <c r="P104" s="1"/>
  <c r="J104"/>
  <c r="K104" s="1"/>
  <c r="T20" i="6"/>
  <c r="U20" s="1"/>
  <c r="O20"/>
  <c r="P20" s="1"/>
  <c r="J20"/>
  <c r="K20" s="1"/>
  <c r="T19"/>
  <c r="U19" s="1"/>
  <c r="O19"/>
  <c r="P19" s="1"/>
  <c r="J19"/>
  <c r="K19" s="1"/>
  <c r="T17"/>
  <c r="U17" s="1"/>
  <c r="P17"/>
  <c r="J17"/>
  <c r="K17" s="1"/>
  <c r="T90" i="7"/>
  <c r="U90" s="1"/>
  <c r="O90"/>
  <c r="P90" s="1"/>
  <c r="J90"/>
  <c r="K90" s="1"/>
  <c r="T87"/>
  <c r="U87" s="1"/>
  <c r="O87"/>
  <c r="P87" s="1"/>
  <c r="J87"/>
  <c r="K87" s="1"/>
  <c r="T84"/>
  <c r="U84" s="1"/>
  <c r="O84"/>
  <c r="P84" s="1"/>
  <c r="J84"/>
  <c r="K84" s="1"/>
  <c r="T83"/>
  <c r="U83" s="1"/>
  <c r="O83"/>
  <c r="P83" s="1"/>
  <c r="J83"/>
  <c r="K83" s="1"/>
  <c r="T82"/>
  <c r="U82" s="1"/>
  <c r="O82"/>
  <c r="P82" s="1"/>
  <c r="J82"/>
  <c r="K82" s="1"/>
  <c r="T67"/>
  <c r="U67" s="1"/>
  <c r="O67"/>
  <c r="P67" s="1"/>
  <c r="K67"/>
  <c r="T65"/>
  <c r="U65" s="1"/>
  <c r="O65"/>
  <c r="P65" s="1"/>
  <c r="K65"/>
  <c r="T2" i="4"/>
  <c r="U2" s="1"/>
  <c r="T63" i="7"/>
  <c r="U63" s="1"/>
  <c r="O63"/>
  <c r="P63" s="1"/>
  <c r="T59"/>
  <c r="U59" s="1"/>
  <c r="O59"/>
  <c r="P59" s="1"/>
  <c r="K59"/>
  <c r="T58"/>
  <c r="U58" s="1"/>
  <c r="O58"/>
  <c r="P58" s="1"/>
  <c r="J58"/>
  <c r="K58" s="1"/>
  <c r="T57"/>
  <c r="U57" s="1"/>
  <c r="O57"/>
  <c r="P57" s="1"/>
  <c r="J57"/>
  <c r="K57" s="1"/>
  <c r="T56"/>
  <c r="U56" s="1"/>
  <c r="O56"/>
  <c r="P56" s="1"/>
  <c r="J56"/>
  <c r="K56" s="1"/>
  <c r="T53"/>
  <c r="U53" s="1"/>
  <c r="O53"/>
  <c r="P53" s="1"/>
  <c r="J53"/>
  <c r="K53" s="1"/>
  <c r="T49"/>
  <c r="U49" s="1"/>
  <c r="O49"/>
  <c r="P49" s="1"/>
  <c r="J49"/>
  <c r="K49" s="1"/>
  <c r="T7" i="6"/>
  <c r="U7" s="1"/>
  <c r="O7"/>
  <c r="P7" s="1"/>
  <c r="J7"/>
  <c r="K7" s="1"/>
  <c r="T35" i="7"/>
  <c r="U35" s="1"/>
  <c r="O35"/>
  <c r="P35" s="1"/>
  <c r="J35"/>
  <c r="K35" s="1"/>
  <c r="T34"/>
  <c r="U34" s="1"/>
  <c r="O34"/>
  <c r="P34" s="1"/>
  <c r="J34"/>
  <c r="K34" s="1"/>
  <c r="T3" i="12"/>
  <c r="U3" s="1"/>
  <c r="O3"/>
  <c r="P3" s="1"/>
  <c r="J3"/>
  <c r="K3" s="1"/>
  <c r="T22" i="7"/>
  <c r="U22" s="1"/>
  <c r="O22"/>
  <c r="P22" s="1"/>
  <c r="J22"/>
  <c r="K22" s="1"/>
  <c r="T21"/>
  <c r="U21" s="1"/>
  <c r="O21"/>
  <c r="P21" s="1"/>
  <c r="J21"/>
  <c r="K21" s="1"/>
  <c r="T19"/>
  <c r="U19" s="1"/>
  <c r="O19"/>
  <c r="P19" s="1"/>
  <c r="J19"/>
  <c r="K19" s="1"/>
  <c r="T15"/>
  <c r="U15" s="1"/>
  <c r="O15"/>
  <c r="P15" s="1"/>
  <c r="J15"/>
  <c r="K15" s="1"/>
  <c r="T14" i="6"/>
  <c r="U14" s="1"/>
  <c r="O14"/>
  <c r="P14" s="1"/>
  <c r="J14"/>
  <c r="K14" s="1"/>
  <c r="T12"/>
  <c r="U12" s="1"/>
  <c r="O12"/>
  <c r="P12" s="1"/>
  <c r="J12"/>
  <c r="K12" s="1"/>
  <c r="T9"/>
  <c r="U9" s="1"/>
  <c r="O9"/>
  <c r="P9" s="1"/>
  <c r="J9"/>
  <c r="K9" s="1"/>
  <c r="T20" i="7"/>
  <c r="U20" s="1"/>
  <c r="O20"/>
  <c r="P20" s="1"/>
  <c r="J20"/>
  <c r="K20" s="1"/>
  <c r="T18"/>
  <c r="U18" s="1"/>
  <c r="O18"/>
  <c r="P18" s="1"/>
  <c r="J18"/>
  <c r="K18" s="1"/>
  <c r="T7"/>
  <c r="U7" s="1"/>
  <c r="O7"/>
  <c r="P7" s="1"/>
  <c r="J7"/>
  <c r="K7" s="1"/>
  <c r="T6" i="5"/>
  <c r="U6" s="1"/>
  <c r="O6"/>
  <c r="P6" s="1"/>
  <c r="J6"/>
  <c r="K6" s="1"/>
  <c r="T8"/>
  <c r="U8" s="1"/>
  <c r="O8"/>
  <c r="P8" s="1"/>
  <c r="J8"/>
  <c r="K8" s="1"/>
  <c r="T5"/>
  <c r="U5" s="1"/>
  <c r="O5"/>
  <c r="P5" s="1"/>
  <c r="J5"/>
  <c r="K5" s="1"/>
  <c r="T2" i="12"/>
  <c r="U2" s="1"/>
  <c r="O2"/>
  <c r="P2" s="1"/>
  <c r="J2"/>
  <c r="K2" s="1"/>
  <c r="T102" i="7"/>
  <c r="U102" s="1"/>
  <c r="O102"/>
  <c r="P102" s="1"/>
  <c r="J102"/>
  <c r="K102" s="1"/>
  <c r="T78"/>
  <c r="U78" s="1"/>
  <c r="O78"/>
  <c r="P78" s="1"/>
  <c r="J78"/>
  <c r="K78" s="1"/>
  <c r="T68"/>
  <c r="U68" s="1"/>
  <c r="O68"/>
  <c r="P68" s="1"/>
  <c r="J68"/>
  <c r="K68" s="1"/>
  <c r="T29"/>
  <c r="U29" s="1"/>
  <c r="O29"/>
  <c r="P29" s="1"/>
  <c r="J29"/>
  <c r="K29" s="1"/>
  <c r="T17"/>
  <c r="U17" s="1"/>
  <c r="O17"/>
  <c r="P17" s="1"/>
  <c r="J17"/>
  <c r="K17" s="1"/>
  <c r="T11"/>
  <c r="U11" s="1"/>
  <c r="O11"/>
  <c r="P11" s="1"/>
  <c r="J11"/>
  <c r="K11" s="1"/>
  <c r="T8"/>
  <c r="U8" s="1"/>
  <c r="O8"/>
  <c r="P8" s="1"/>
  <c r="J8"/>
  <c r="K8" s="1"/>
  <c r="T5"/>
  <c r="U5" s="1"/>
  <c r="O5"/>
  <c r="P5" s="1"/>
  <c r="J5"/>
  <c r="K5" s="1"/>
  <c r="T3"/>
  <c r="U3" s="1"/>
  <c r="O3"/>
  <c r="P3" s="1"/>
  <c r="J3"/>
  <c r="K3" s="1"/>
  <c r="U5" i="1" l="1"/>
  <c r="O5"/>
  <c r="P5" s="1"/>
  <c r="J5"/>
  <c r="K5" s="1"/>
  <c r="O10" i="6"/>
  <c r="O4"/>
  <c r="T11"/>
  <c r="T6"/>
  <c r="T10"/>
  <c r="T4"/>
  <c r="U6"/>
  <c r="T103" i="7"/>
  <c r="U103" s="1"/>
  <c r="O103"/>
  <c r="P103" s="1"/>
  <c r="J103"/>
  <c r="K103" s="1"/>
  <c r="T98"/>
  <c r="U98" s="1"/>
  <c r="O98"/>
  <c r="P98" s="1"/>
  <c r="J98"/>
  <c r="K98" s="1"/>
  <c r="T97"/>
  <c r="U97" s="1"/>
  <c r="O97"/>
  <c r="P97" s="1"/>
  <c r="J97"/>
  <c r="K97" s="1"/>
  <c r="T93"/>
  <c r="U93" s="1"/>
  <c r="O93"/>
  <c r="P93" s="1"/>
  <c r="J93"/>
  <c r="K93" s="1"/>
  <c r="T91"/>
  <c r="U91" s="1"/>
  <c r="O91"/>
  <c r="P91" s="1"/>
  <c r="J91"/>
  <c r="K91" s="1"/>
  <c r="T72"/>
  <c r="U72" s="1"/>
  <c r="O72"/>
  <c r="P72" s="1"/>
  <c r="J72"/>
  <c r="K72" s="1"/>
  <c r="T60"/>
  <c r="U60" s="1"/>
  <c r="O60"/>
  <c r="P60" s="1"/>
  <c r="J60"/>
  <c r="K60" s="1"/>
  <c r="T44"/>
  <c r="U44" s="1"/>
  <c r="O44"/>
  <c r="P44" s="1"/>
  <c r="J44"/>
  <c r="K44" s="1"/>
  <c r="T25"/>
  <c r="U25" s="1"/>
  <c r="O25"/>
  <c r="P25" s="1"/>
  <c r="J25"/>
  <c r="K25" s="1"/>
  <c r="T24"/>
  <c r="U24" s="1"/>
  <c r="O24"/>
  <c r="P24" s="1"/>
  <c r="J24"/>
  <c r="K24" s="1"/>
  <c r="T16"/>
  <c r="U16" s="1"/>
  <c r="O16"/>
  <c r="P16" s="1"/>
  <c r="J16"/>
  <c r="K16" s="1"/>
  <c r="T6"/>
  <c r="U6" s="1"/>
  <c r="O6"/>
  <c r="P6" s="1"/>
  <c r="J6"/>
  <c r="K6" s="1"/>
  <c r="T16" i="6"/>
  <c r="U16" s="1"/>
  <c r="O16"/>
  <c r="P16" s="1"/>
  <c r="J16"/>
  <c r="K16" s="1"/>
  <c r="U11"/>
  <c r="O11"/>
  <c r="P11" s="1"/>
  <c r="J11"/>
  <c r="K11" s="1"/>
  <c r="U10"/>
  <c r="P10"/>
  <c r="J10"/>
  <c r="T2" i="8"/>
  <c r="U2" s="1"/>
  <c r="O2"/>
  <c r="P2" s="1"/>
  <c r="J2"/>
  <c r="K2" s="1"/>
  <c r="T3" i="1"/>
  <c r="U3" s="1"/>
  <c r="O3"/>
  <c r="P3" s="1"/>
  <c r="J3"/>
  <c r="K3" s="1"/>
  <c r="T4"/>
  <c r="U4" s="1"/>
  <c r="O4"/>
  <c r="P4" s="1"/>
  <c r="J4"/>
  <c r="K4" s="1"/>
  <c r="T2"/>
  <c r="U2" s="1"/>
  <c r="O2"/>
  <c r="P2" s="1"/>
  <c r="J2"/>
  <c r="K2" s="1"/>
  <c r="J5" i="6"/>
  <c r="K5"/>
  <c r="O5"/>
  <c r="P5"/>
  <c r="T5"/>
  <c r="U5"/>
  <c r="J8"/>
  <c r="K8"/>
  <c r="O8"/>
  <c r="P8"/>
  <c r="T8"/>
  <c r="U8"/>
  <c r="J13"/>
  <c r="K13"/>
  <c r="O13"/>
  <c r="P13"/>
  <c r="T13"/>
  <c r="U13"/>
  <c r="K10" l="1"/>
  <c r="T92" i="7"/>
  <c r="U92" s="1"/>
  <c r="O92"/>
  <c r="P92" s="1"/>
  <c r="J92"/>
  <c r="K92" s="1"/>
  <c r="T45"/>
  <c r="U45" s="1"/>
  <c r="O45"/>
  <c r="P45" s="1"/>
  <c r="J45"/>
  <c r="K45" s="1"/>
  <c r="T75" l="1"/>
  <c r="U75" s="1"/>
  <c r="O75"/>
  <c r="P75" s="1"/>
  <c r="J75"/>
  <c r="K75" s="1"/>
  <c r="T105"/>
  <c r="U105" s="1"/>
  <c r="O105"/>
  <c r="P105" s="1"/>
  <c r="J105"/>
  <c r="K105" s="1"/>
  <c r="T101"/>
  <c r="U101" s="1"/>
  <c r="O101"/>
  <c r="P101" s="1"/>
  <c r="J101"/>
  <c r="K101" s="1"/>
  <c r="T100"/>
  <c r="U100" s="1"/>
  <c r="O100"/>
  <c r="P100" s="1"/>
  <c r="J100"/>
  <c r="K100" s="1"/>
  <c r="T99"/>
  <c r="U99" s="1"/>
  <c r="O99"/>
  <c r="P99" s="1"/>
  <c r="J99"/>
  <c r="K99" s="1"/>
  <c r="T96"/>
  <c r="U96" s="1"/>
  <c r="O96"/>
  <c r="P96" s="1"/>
  <c r="J96"/>
  <c r="K96" s="1"/>
  <c r="T95"/>
  <c r="U95" s="1"/>
  <c r="O95"/>
  <c r="P95" s="1"/>
  <c r="J95"/>
  <c r="K95" s="1"/>
  <c r="T94"/>
  <c r="U94" s="1"/>
  <c r="O94"/>
  <c r="P94" s="1"/>
  <c r="J94"/>
  <c r="K94" s="1"/>
  <c r="T89"/>
  <c r="U89" s="1"/>
  <c r="O89"/>
  <c r="P89" s="1"/>
  <c r="J89"/>
  <c r="K89" s="1"/>
  <c r="T88"/>
  <c r="U88" s="1"/>
  <c r="O88"/>
  <c r="P88" s="1"/>
  <c r="J88"/>
  <c r="K88" s="1"/>
  <c r="T86"/>
  <c r="U86" s="1"/>
  <c r="O86"/>
  <c r="P86" s="1"/>
  <c r="J86"/>
  <c r="K86" s="1"/>
  <c r="T81"/>
  <c r="U81" s="1"/>
  <c r="O81"/>
  <c r="P81" s="1"/>
  <c r="J81"/>
  <c r="K81" s="1"/>
  <c r="T80"/>
  <c r="U80" s="1"/>
  <c r="O80"/>
  <c r="P80" s="1"/>
  <c r="J80"/>
  <c r="K80" s="1"/>
  <c r="T76"/>
  <c r="U76" s="1"/>
  <c r="O76"/>
  <c r="P76" s="1"/>
  <c r="J76"/>
  <c r="K76" s="1"/>
  <c r="T73"/>
  <c r="U73" s="1"/>
  <c r="O73"/>
  <c r="P73" s="1"/>
  <c r="J73"/>
  <c r="K73" s="1"/>
  <c r="T71"/>
  <c r="U71" s="1"/>
  <c r="O71"/>
  <c r="P71" s="1"/>
  <c r="J71"/>
  <c r="K71" s="1"/>
  <c r="T70"/>
  <c r="U70" s="1"/>
  <c r="O70"/>
  <c r="P70" s="1"/>
  <c r="J70"/>
  <c r="K70" s="1"/>
  <c r="T62"/>
  <c r="U62" s="1"/>
  <c r="O62"/>
  <c r="P62" s="1"/>
  <c r="K62"/>
  <c r="T61"/>
  <c r="U61" s="1"/>
  <c r="O61"/>
  <c r="P61" s="1"/>
  <c r="J61"/>
  <c r="K61" s="1"/>
  <c r="T55"/>
  <c r="U55" s="1"/>
  <c r="O55"/>
  <c r="P55" s="1"/>
  <c r="J55"/>
  <c r="K55" s="1"/>
  <c r="T54"/>
  <c r="U54" s="1"/>
  <c r="O54"/>
  <c r="P54" s="1"/>
  <c r="J54"/>
  <c r="K54" s="1"/>
  <c r="T52"/>
  <c r="U52" s="1"/>
  <c r="O52"/>
  <c r="P52" s="1"/>
  <c r="J52"/>
  <c r="K52" s="1"/>
  <c r="T51"/>
  <c r="U51" s="1"/>
  <c r="O51"/>
  <c r="P51" s="1"/>
  <c r="J51"/>
  <c r="K51" s="1"/>
  <c r="T50"/>
  <c r="U50" s="1"/>
  <c r="O50"/>
  <c r="P50" s="1"/>
  <c r="J50"/>
  <c r="K50" s="1"/>
  <c r="T48"/>
  <c r="U48" s="1"/>
  <c r="O48"/>
  <c r="P48" s="1"/>
  <c r="J48"/>
  <c r="K48" s="1"/>
  <c r="T47"/>
  <c r="U47" s="1"/>
  <c r="O47"/>
  <c r="P47" s="1"/>
  <c r="J47"/>
  <c r="K47" s="1"/>
  <c r="T46"/>
  <c r="U46" s="1"/>
  <c r="O46"/>
  <c r="P46" s="1"/>
  <c r="J46"/>
  <c r="K46" s="1"/>
  <c r="T43"/>
  <c r="U43" s="1"/>
  <c r="O43"/>
  <c r="P43" s="1"/>
  <c r="J43"/>
  <c r="K43" s="1"/>
  <c r="T41"/>
  <c r="U41" s="1"/>
  <c r="O41"/>
  <c r="P41" s="1"/>
  <c r="J41"/>
  <c r="K41" s="1"/>
  <c r="T42"/>
  <c r="U42" s="1"/>
  <c r="O42"/>
  <c r="P42" s="1"/>
  <c r="J42"/>
  <c r="K42" s="1"/>
  <c r="T38"/>
  <c r="U38" s="1"/>
  <c r="P38"/>
  <c r="J38"/>
  <c r="K38" s="1"/>
  <c r="T37"/>
  <c r="U37" s="1"/>
  <c r="O37"/>
  <c r="P37" s="1"/>
  <c r="J37"/>
  <c r="K37" s="1"/>
  <c r="T31"/>
  <c r="U31" s="1"/>
  <c r="O31"/>
  <c r="P31" s="1"/>
  <c r="J31"/>
  <c r="K31" s="1"/>
  <c r="T33"/>
  <c r="U33" s="1"/>
  <c r="O33"/>
  <c r="P33" s="1"/>
  <c r="J33"/>
  <c r="K33" s="1"/>
  <c r="T30"/>
  <c r="U30" s="1"/>
  <c r="O30"/>
  <c r="P30" s="1"/>
  <c r="J30"/>
  <c r="K30" s="1"/>
  <c r="T28"/>
  <c r="U28" s="1"/>
  <c r="O28"/>
  <c r="P28" s="1"/>
  <c r="J28"/>
  <c r="K28" s="1"/>
  <c r="T27"/>
  <c r="U27" s="1"/>
  <c r="O27"/>
  <c r="P27" s="1"/>
  <c r="J27"/>
  <c r="K27" s="1"/>
  <c r="T26"/>
  <c r="U26" s="1"/>
  <c r="O26"/>
  <c r="P26" s="1"/>
  <c r="J26"/>
  <c r="K26" s="1"/>
  <c r="T23"/>
  <c r="U23" s="1"/>
  <c r="O23"/>
  <c r="P23" s="1"/>
  <c r="J23"/>
  <c r="K23" s="1"/>
  <c r="T14"/>
  <c r="U14" s="1"/>
  <c r="O14"/>
  <c r="P14" s="1"/>
  <c r="J14"/>
  <c r="K14" s="1"/>
  <c r="T13"/>
  <c r="U13" s="1"/>
  <c r="O13"/>
  <c r="P13" s="1"/>
  <c r="J13"/>
  <c r="K13" s="1"/>
  <c r="T12"/>
  <c r="U12" s="1"/>
  <c r="O12"/>
  <c r="P12" s="1"/>
  <c r="J12"/>
  <c r="K12" s="1"/>
  <c r="T10"/>
  <c r="U10" s="1"/>
  <c r="O10"/>
  <c r="P10" s="1"/>
  <c r="J10"/>
  <c r="K10" s="1"/>
  <c r="T9"/>
  <c r="U9" s="1"/>
  <c r="O9"/>
  <c r="P9" s="1"/>
  <c r="J9"/>
  <c r="K9" s="1"/>
  <c r="T2"/>
  <c r="U2" s="1"/>
  <c r="O2"/>
  <c r="P2" s="1"/>
  <c r="J2"/>
  <c r="K2" s="1"/>
  <c r="T15" i="6"/>
  <c r="U15" s="1"/>
  <c r="O15"/>
  <c r="P15" s="1"/>
  <c r="J15"/>
  <c r="K15" s="1"/>
  <c r="T2"/>
  <c r="U2" s="1"/>
  <c r="O2"/>
  <c r="P2" s="1"/>
  <c r="J2"/>
  <c r="K2" s="1"/>
  <c r="T22"/>
  <c r="U22" s="1"/>
  <c r="O22"/>
  <c r="P22" s="1"/>
  <c r="J22"/>
  <c r="K22" s="1"/>
  <c r="T21"/>
  <c r="U21" s="1"/>
  <c r="O21"/>
  <c r="P21" s="1"/>
  <c r="J21"/>
  <c r="K21" s="1"/>
  <c r="P2" i="4"/>
  <c r="K2"/>
  <c r="T12" i="5"/>
  <c r="U12" s="1"/>
  <c r="O12"/>
  <c r="P12" s="1"/>
  <c r="J12"/>
  <c r="K12" s="1"/>
  <c r="T7"/>
  <c r="U7" s="1"/>
  <c r="O7"/>
  <c r="P7" s="1"/>
  <c r="J7"/>
  <c r="K7" s="1"/>
  <c r="T11"/>
  <c r="U11" s="1"/>
  <c r="O11"/>
  <c r="P11" s="1"/>
  <c r="J11"/>
  <c r="K11" s="1"/>
  <c r="T3"/>
  <c r="U3" s="1"/>
  <c r="P3"/>
  <c r="K3"/>
  <c r="T10"/>
  <c r="U10" s="1"/>
  <c r="O10"/>
  <c r="P10" s="1"/>
  <c r="J10"/>
  <c r="K10" s="1"/>
  <c r="T2" i="11"/>
  <c r="U2" s="1"/>
  <c r="O2"/>
  <c r="P2" s="1"/>
  <c r="J2"/>
  <c r="K2" s="1"/>
  <c r="T2" i="10"/>
  <c r="U2" s="1"/>
  <c r="O2"/>
  <c r="P2" s="1"/>
  <c r="J2"/>
  <c r="K2" s="1"/>
  <c r="T13" i="5"/>
  <c r="U13" s="1"/>
  <c r="O13"/>
  <c r="P13" s="1"/>
  <c r="J13"/>
  <c r="K13" s="1"/>
  <c r="T39" i="7"/>
  <c r="U39" s="1"/>
  <c r="O39"/>
  <c r="P39" s="1"/>
  <c r="J39"/>
  <c r="K39" s="1"/>
  <c r="T2" i="9"/>
  <c r="U2" s="1"/>
  <c r="O2"/>
  <c r="P2" s="1"/>
  <c r="J2"/>
  <c r="K2" s="1"/>
  <c r="J85" i="7"/>
  <c r="K85" s="1"/>
  <c r="O85"/>
  <c r="P85" s="1"/>
  <c r="T85"/>
  <c r="U85" s="1"/>
  <c r="T69"/>
  <c r="U69" s="1"/>
  <c r="O69"/>
  <c r="P69" s="1"/>
  <c r="J69"/>
  <c r="K69" s="1"/>
  <c r="J64"/>
  <c r="K64" s="1"/>
  <c r="O64"/>
  <c r="P64" s="1"/>
  <c r="T64"/>
  <c r="U64" s="1"/>
  <c r="J9" i="5"/>
  <c r="K9" s="1"/>
  <c r="O9"/>
  <c r="P9" s="1"/>
  <c r="T9"/>
  <c r="U9" s="1"/>
  <c r="T23" i="6"/>
  <c r="U23" s="1"/>
  <c r="O23"/>
  <c r="P23" s="1"/>
  <c r="K23"/>
  <c r="O40" i="7"/>
  <c r="P40" s="1"/>
  <c r="T40"/>
  <c r="U40" s="1"/>
  <c r="J40"/>
  <c r="K40" s="1"/>
  <c r="O36"/>
  <c r="P36" s="1"/>
  <c r="T36"/>
  <c r="U36" s="1"/>
  <c r="J36"/>
  <c r="K36" s="1"/>
  <c r="J106"/>
  <c r="K106" s="1"/>
  <c r="O106"/>
  <c r="P106" s="1"/>
  <c r="T106"/>
  <c r="U106" s="1"/>
  <c r="J74"/>
  <c r="K74" s="1"/>
  <c r="O74"/>
  <c r="P74" s="1"/>
  <c r="T74"/>
  <c r="U74" s="1"/>
  <c r="J77"/>
  <c r="K77" s="1"/>
  <c r="O77"/>
  <c r="P77" s="1"/>
  <c r="T77"/>
  <c r="U77" s="1"/>
  <c r="J79"/>
  <c r="K79" s="1"/>
  <c r="O79"/>
  <c r="P79" s="1"/>
  <c r="T79"/>
  <c r="U79" s="1"/>
  <c r="J32"/>
  <c r="K32" s="1"/>
  <c r="O32"/>
  <c r="P32"/>
  <c r="T32"/>
  <c r="U32"/>
  <c r="J66"/>
  <c r="K66" s="1"/>
  <c r="O66"/>
  <c r="P66" s="1"/>
  <c r="T66"/>
  <c r="U66" s="1"/>
  <c r="T4"/>
  <c r="U4" s="1"/>
  <c r="O4"/>
  <c r="P4" s="1"/>
  <c r="J4"/>
  <c r="K4" s="1"/>
  <c r="J18" i="6" l="1"/>
  <c r="K18" s="1"/>
  <c r="O18"/>
  <c r="P18" s="1"/>
  <c r="T18"/>
  <c r="U18" s="1"/>
  <c r="O6"/>
  <c r="P6" s="1"/>
  <c r="J6"/>
  <c r="K6" s="1"/>
  <c r="U4"/>
  <c r="P4"/>
  <c r="J4"/>
  <c r="K4" s="1"/>
  <c r="O2" i="5"/>
  <c r="P2" s="1"/>
  <c r="T2"/>
  <c r="U2" s="1"/>
  <c r="J2"/>
  <c r="K2" s="1"/>
</calcChain>
</file>

<file path=xl/sharedStrings.xml><?xml version="1.0" encoding="utf-8"?>
<sst xmlns="http://schemas.openxmlformats.org/spreadsheetml/2006/main" count="990" uniqueCount="468">
  <si>
    <t>ΟΝΟΜΑ</t>
  </si>
  <si>
    <t>ΚΛΑΔΟΣ</t>
  </si>
  <si>
    <t xml:space="preserve">ΟΡΓΑΝΙΚΗ ΘΕΣΗ </t>
  </si>
  <si>
    <t>ΕΤΗ</t>
  </si>
  <si>
    <t>ΜΗΝΕΣ</t>
  </si>
  <si>
    <t>ΜΕΡΕΣ</t>
  </si>
  <si>
    <t>ΣΤΡΟΓ ΜΕΡΩΝ ΣΕ ΜΗΝΕΣ</t>
  </si>
  <si>
    <t>ΔΕΚΑΕΤΙΑ 1</t>
  </si>
  <si>
    <t>ΣΤΡΟΓ. ΜΕΡΩΝ ΣΕ ΜΗΝΕΣ</t>
  </si>
  <si>
    <t>ΔΕΚΑΕΤΙΑ 2</t>
  </si>
  <si>
    <t>ΔΕΚΑΕΤΙΑ 3</t>
  </si>
  <si>
    <t>ΓΕΩΡΓΙΟΣ</t>
  </si>
  <si>
    <t>ΠΕ70</t>
  </si>
  <si>
    <t>ΠΕ06</t>
  </si>
  <si>
    <t>ΕΥΑΓΓΕΛΙΑ</t>
  </si>
  <si>
    <t>Α/Α</t>
  </si>
  <si>
    <t>Α.Μ.Ε.</t>
  </si>
  <si>
    <t>ΑΙΚΑΤΕΡΙΝΗ</t>
  </si>
  <si>
    <t>ΠΕ16</t>
  </si>
  <si>
    <t>3ο Δημοτικό Σχολείο Χώρας Νάξου</t>
  </si>
  <si>
    <t>ΕΙΡΗΝΗ</t>
  </si>
  <si>
    <t>ΜΑΡΙΝΑ</t>
  </si>
  <si>
    <t>1ο Δημοτικό Σχολείο Νάξου</t>
  </si>
  <si>
    <t>ΒΕΛΑΛΟΠΟΥΛΟΣ</t>
  </si>
  <si>
    <t>ΚΩΝΣΤΑΝΤΙΝΟΣ</t>
  </si>
  <si>
    <t>ΠΕ11</t>
  </si>
  <si>
    <t>1ο Δημοτικό Σχολείο Τήνου</t>
  </si>
  <si>
    <t>Δημοτικό Σχολείο Φηρών Θήρας</t>
  </si>
  <si>
    <t>Δημοτικό Σχολείο Γαυρίου Άνδρου</t>
  </si>
  <si>
    <t>ΕΛΕΝΗ</t>
  </si>
  <si>
    <t>Δημοτικό Σχολείο Νάουσας Πάρου</t>
  </si>
  <si>
    <t>ΜΑΡΙΑ</t>
  </si>
  <si>
    <t>3ο Δημοτικό Σχολείο Νάξου</t>
  </si>
  <si>
    <t>ΕΠΩΝΥΜΟ</t>
  </si>
  <si>
    <t>ΓΙΑΜΟΠΟΥΛΟΥ</t>
  </si>
  <si>
    <t>ΠΑΡΑΣΚΕΥΗ</t>
  </si>
  <si>
    <t>ΠΕ60</t>
  </si>
  <si>
    <t>Νηπιαγωγείο Αντιπάρου</t>
  </si>
  <si>
    <t>ΚΑΠΟΥΤΣΟΥ</t>
  </si>
  <si>
    <t>Νηπιαγωγείο Νάουσας Πάρου</t>
  </si>
  <si>
    <t>ΙΩΑΝΝΑ</t>
  </si>
  <si>
    <t>ΤΖΙΜΑ</t>
  </si>
  <si>
    <t>Νηπιαγωγείο Αγίου Αρσενίου Νάξου</t>
  </si>
  <si>
    <t>ΑΛΕΞΑΚΗ</t>
  </si>
  <si>
    <t>ΑΠΕΡΓΗΣ</t>
  </si>
  <si>
    <t>ΙΩΣΗΦ</t>
  </si>
  <si>
    <t>Δημοτικό Σχολείο Μπατσίου Άνδρου</t>
  </si>
  <si>
    <t>ΙΩΑΝΝΗΣ</t>
  </si>
  <si>
    <t>ΑΛΕΞΑΝΔΡΟΣ</t>
  </si>
  <si>
    <t>ΝΙΚΟΛΑΟΣ</t>
  </si>
  <si>
    <t>ΓΕΩΡΓΙΑΔΗΣ</t>
  </si>
  <si>
    <t>ΑΝΑΣΤΑΣΙΟΣ</t>
  </si>
  <si>
    <t>ΕΥΤΥΧΙΑ</t>
  </si>
  <si>
    <t>ΚΑΛΛΙΝΩΣΗ</t>
  </si>
  <si>
    <t>ΚΑΡΑΜΟΛΕΓΚΟΥ</t>
  </si>
  <si>
    <t>ΚΥΡΙΑΚΗ</t>
  </si>
  <si>
    <t>Δημοτικό Σχολείο Επισκοπής Θήρας</t>
  </si>
  <si>
    <t>ΑΝΑΣΤΑΣΙΑ</t>
  </si>
  <si>
    <t>ΒΑΣΙΛΙΚΗ</t>
  </si>
  <si>
    <t>3ο Δημοτικό Σχολείο Τήνου</t>
  </si>
  <si>
    <t>ΔΗΜΗΤΡΙΟΣ</t>
  </si>
  <si>
    <t>ΠΑΠΑΔΟΠΟΥΛΟΣ</t>
  </si>
  <si>
    <t>Δημοτικό Σχολείο Δανακού Νάξου</t>
  </si>
  <si>
    <t>ΔΗΜΗΤΡΑ</t>
  </si>
  <si>
    <t>ΠΑΠΑΝΑΣΤΑΣΙΟΥ</t>
  </si>
  <si>
    <t>Δημοτικό Σχολείο Μεσαριάς Άνδρου</t>
  </si>
  <si>
    <t>ΠΑΠΑΣΤΕΡΓΙΟΥ</t>
  </si>
  <si>
    <t>Δημοτικό Σχολείο Αγίου Αρσενίου Νάξου</t>
  </si>
  <si>
    <t>2ο Δημοτικό Σχολείο Μυκόνου</t>
  </si>
  <si>
    <t>ΧΡΙΣΤΙΝΑ</t>
  </si>
  <si>
    <t>ΟΥΡΑΝΙΑ</t>
  </si>
  <si>
    <t>ΑΝΝΑ</t>
  </si>
  <si>
    <t>ΚΑΤΡΑΝΑ</t>
  </si>
  <si>
    <t>ΓΛΥΚΕΡΙΑ</t>
  </si>
  <si>
    <t>ΚΟΝΤΣΟΥΛΑ</t>
  </si>
  <si>
    <t>ΔΕΣΠΟΙΝΑ</t>
  </si>
  <si>
    <t>ΧΟΥΖΟΥΡΗ</t>
  </si>
  <si>
    <t>1ο Νηπιαγωγείο Χώρας Νάξου</t>
  </si>
  <si>
    <t>ΞΑΝΘΟΠΟΥΛΟΣ</t>
  </si>
  <si>
    <t>ΘΕΟΔΩΡΟΣ</t>
  </si>
  <si>
    <t>ΠΟΥΛΗ</t>
  </si>
  <si>
    <t>Δημοτικό Σχολείο Εμπορείου Θήρας</t>
  </si>
  <si>
    <t>ΓΕΩΡΓΙΑ</t>
  </si>
  <si>
    <t>Δημοτικό Σχολείο Ποσειδωνίας Σύρου</t>
  </si>
  <si>
    <t>Δ.Κ.Δ.</t>
  </si>
  <si>
    <t>Δημοτικό Σχολείο Εξωμβούργου Τήνου</t>
  </si>
  <si>
    <t>6ο Δημοτικό Σχολείο Ερμούπολης Σύρου</t>
  </si>
  <si>
    <t>ΕΛΙΣΑΒΕΤ</t>
  </si>
  <si>
    <t>4ο Δημοτικό Σχολείο Ερμούπολης Σύρου</t>
  </si>
  <si>
    <t>ΚΛΕΙΣΟΥΡΑ</t>
  </si>
  <si>
    <t>2ο Δημοτικό Σχολείο Ερμούπολης Σύρου</t>
  </si>
  <si>
    <t>Δημοτικό Σχολείο Πύργου - Μεγαλοχωρίου Θήρας</t>
  </si>
  <si>
    <t>1ο Δημοτικό Σχολείο Παροικιάς Πάρου</t>
  </si>
  <si>
    <t>1ο Δημοτικό Σχολείο Ερμούπολης Σύρου</t>
  </si>
  <si>
    <t>ΚΩΝΣΤΑΝΤΙΝΙΔΟΥ</t>
  </si>
  <si>
    <t>Δημοτικό Σχολείο Αδάμαντα Μήλου</t>
  </si>
  <si>
    <t xml:space="preserve">2ο Δημοτικό Σχολείο Τήνου
</t>
  </si>
  <si>
    <t>Δημοτικό Σχολείο Λευκών-Κώστου Πάρου</t>
  </si>
  <si>
    <t>Δημοτικό Σχολείο Βάρης-Μάννα Σύρου</t>
  </si>
  <si>
    <t>ΟΡΓΑΝΙΚΗ ΘΕΣΗ / ΠΥΣΠΕ ΟΡΓΑΝΙΚΗΣ</t>
  </si>
  <si>
    <t>Α' ΑΘΗΝΩΝ</t>
  </si>
  <si>
    <t>ΔΗΜΟΠΟΥΛΟΥ</t>
  </si>
  <si>
    <t xml:space="preserve">ΟΡΓΑΝΙΚΗ ΘΕΣΗ/ΠΥΣΠΕ ΟΡΓΑΝΙΚΗΣ ΘΕΣΗΣ </t>
  </si>
  <si>
    <t>ΛΑΣΙΘΙΟΥ</t>
  </si>
  <si>
    <t>ΚΟΥΤΣΟΓΙΑΝΝΗΣ</t>
  </si>
  <si>
    <t>ΑΘΑΝΑΣΙΟΣ</t>
  </si>
  <si>
    <t>ΚΑΡΔΙΤΣΑΣ</t>
  </si>
  <si>
    <t>ΔΥΤ. ΑΤΤΙΚΗΣ</t>
  </si>
  <si>
    <t>Δ' ΑΘΗΝΩΝ</t>
  </si>
  <si>
    <t>ΘΩΜΑΣ</t>
  </si>
  <si>
    <t>ΜΠΑΚΟΓΙΑΝΝΗ</t>
  </si>
  <si>
    <t>ΟΡΓΑΝΙΚΗ ΘΕΣΗ / ΠΥΣΠΕ ΟΡΓΑΝΙΚΗΣ ΘΕΣΗΣ</t>
  </si>
  <si>
    <t>ΠΕΙΡΑΙΑ</t>
  </si>
  <si>
    <t>ΚΟΝΟΓΛΟΥ</t>
  </si>
  <si>
    <t>ΜΑΓΔΑΛΗΝΗ</t>
  </si>
  <si>
    <t>ΧΙΟΥ</t>
  </si>
  <si>
    <t>ΒΟΙΩΤΙΑΣ</t>
  </si>
  <si>
    <t>ΦΑΡΑΖΗ</t>
  </si>
  <si>
    <t>ΑΙΤΩΛΟΑΚΑΡΝΑΝΙΑΣ</t>
  </si>
  <si>
    <t>ΦΩΤΟΠΟΥΛΟΥ</t>
  </si>
  <si>
    <t>ΠΑΝΤΑΖΟΠΟΥΛΟΥ</t>
  </si>
  <si>
    <t>ΗΛΕΙΑΣ</t>
  </si>
  <si>
    <t>ΣΠΑΘΟΥΛΑ</t>
  </si>
  <si>
    <t>ΠΟΛΥΞΕΝΗ</t>
  </si>
  <si>
    <t>Γ' ΑΘΗΝΩΝ</t>
  </si>
  <si>
    <t>ΖΩΗ</t>
  </si>
  <si>
    <t>ΓΕΝΝΑΤΟΥ</t>
  </si>
  <si>
    <t>ΑΧΑΪΑΣ</t>
  </si>
  <si>
    <t>ΔΡΑΜΑΣ</t>
  </si>
  <si>
    <t>ΓΕΩΡΓΟΠΟΥΛΟΥ</t>
  </si>
  <si>
    <t>ΜΑΓΝΗΣΙΑΣ</t>
  </si>
  <si>
    <t>ΧΑΝΙΩΝ</t>
  </si>
  <si>
    <t>ΔΙΑΜΑΝΤΟΠΟΥΛΟΥ</t>
  </si>
  <si>
    <t>ΙΩΑΝΝΟΥ</t>
  </si>
  <si>
    <t>ΒΙΚΤΩΡΙΑ</t>
  </si>
  <si>
    <t>ΚΑΡΑΓΚΙΟΖΗ</t>
  </si>
  <si>
    <t>ΚΑΤΣΙΩΛΗ</t>
  </si>
  <si>
    <t>ΚΙΛΚΙΣ</t>
  </si>
  <si>
    <t>ΑΡΚΑΔΙΑΣ</t>
  </si>
  <si>
    <t>ΕΥΓΕΝΙΑ</t>
  </si>
  <si>
    <t>ΚΩΤΣΟΥ</t>
  </si>
  <si>
    <t>ΑΝΑΤ. ΑΤΤΙΚΗΣ</t>
  </si>
  <si>
    <t>ΜΑΝΤΟΥΔΗ</t>
  </si>
  <si>
    <t>Β' ΘΕΣ/ΝΙΚΗΣ</t>
  </si>
  <si>
    <t>ΜΑΡΓΕΤΗ</t>
  </si>
  <si>
    <t>ΜΙΧΟΥ</t>
  </si>
  <si>
    <t>ΣΕΡΡΩΝ</t>
  </si>
  <si>
    <t>ΑΝΤΩΝΙΟΣ</t>
  </si>
  <si>
    <t>ΠΡΩΙΑΣ</t>
  </si>
  <si>
    <t>ΡΑΪΚΟΥ</t>
  </si>
  <si>
    <t>ΣΑΡΑΦΗ</t>
  </si>
  <si>
    <t>ΣΟΥΡΛΙΓΚΑ</t>
  </si>
  <si>
    <t>ΠΕΛΛΑΣ</t>
  </si>
  <si>
    <t>ΤΖΙΝΤΖΙΟΣ</t>
  </si>
  <si>
    <t>ΤΟΝΑΣ</t>
  </si>
  <si>
    <t>ΚΑΒΑΛΑΣ</t>
  </si>
  <si>
    <t>ΜΑΡΙΟΣ</t>
  </si>
  <si>
    <t>ΧΑΛΑΡΗ</t>
  </si>
  <si>
    <t>Β' ΑΘΗΝΩΝ</t>
  </si>
  <si>
    <t>ΧΑΤΖΗΓΚΟΝΤΖΙΟΥ</t>
  </si>
  <si>
    <t>ΧΟΡΟΖΟΓΛΟΥ</t>
  </si>
  <si>
    <t>ΑΣΗΜΕΝΙΑ</t>
  </si>
  <si>
    <t>ΧΡΥΣΟΜΑΛΛΗ</t>
  </si>
  <si>
    <t>ΑΝΝΑ-ΜΑΡΙΑ</t>
  </si>
  <si>
    <t>ΨΑΡΡΗ</t>
  </si>
  <si>
    <t>ΣΤΕΦΑΝΙΑ</t>
  </si>
  <si>
    <t>ΓΚΙΣΛΗ</t>
  </si>
  <si>
    <t>ΕΥΑΓΓΕΛΗ</t>
  </si>
  <si>
    <t>ΕΛΕΥΘΕΡΙΑ</t>
  </si>
  <si>
    <t>ΖΟΥΜΗ</t>
  </si>
  <si>
    <t>ΠΕ19</t>
  </si>
  <si>
    <t>ΓΟΥΣΙΟΥ</t>
  </si>
  <si>
    <t>ΠΕΡΣΕΦΟΝΗ</t>
  </si>
  <si>
    <t>ΠΕ07</t>
  </si>
  <si>
    <t>Δημοτικό Σχολείο Καταπόλων Αμοργού</t>
  </si>
  <si>
    <t>ΟΡΓΑΝΙΚΗ ΘΕΣΗ /ΠΥΣΠΕ ΟΡΓΑΝΙΚΗΣ ΘΕΣΗΣ</t>
  </si>
  <si>
    <t>ΣΤΕΛΛΑ</t>
  </si>
  <si>
    <t>ΜΑΡΙΑΝΑ</t>
  </si>
  <si>
    <t>Νηπιαγωγείο Μάρπησσας Πάρου</t>
  </si>
  <si>
    <t>6ο Νηπιαγωγείο Ερμούπολης Σύρου</t>
  </si>
  <si>
    <t>ΑΠΟΣΤΟΛΙΔΟΥ</t>
  </si>
  <si>
    <t>Δημοτικό Σχολείο Φιλωτίου Νάξου</t>
  </si>
  <si>
    <t>ΣΩΤΗΡΙΑ</t>
  </si>
  <si>
    <t>Δημοτικό Σχολείο Κύθνου</t>
  </si>
  <si>
    <t>ΕΙΚΟΣΙΠΕΝΤΑΚΗ</t>
  </si>
  <si>
    <t>ΑΝΔΡΙΑΝΑ</t>
  </si>
  <si>
    <t>Δημοτικό Σχολείο Μήλου</t>
  </si>
  <si>
    <t>ΖΑΡΙΦΗ</t>
  </si>
  <si>
    <t>ΘΕΟΔΩΡΑ</t>
  </si>
  <si>
    <t>ΜΗΛΟΥΣΗ</t>
  </si>
  <si>
    <t>ΑΘΑΝΑΣΙΑ</t>
  </si>
  <si>
    <t>Δημοτικό Σχολείο Αρχιλόχου- Μάρπησσας Πάρου</t>
  </si>
  <si>
    <t>ΤΑΜΠΟΥ</t>
  </si>
  <si>
    <t>ΤΣΙΓΩΝΙΑ</t>
  </si>
  <si>
    <t>ΑΝΝΕΖΩ</t>
  </si>
  <si>
    <t>ΧΡΗΣΤΟΥ</t>
  </si>
  <si>
    <t>ΓΙΑΝΝΑΚΟΥ</t>
  </si>
  <si>
    <t>ΜΑΡΟΥΣΑ</t>
  </si>
  <si>
    <t>ΓΑΒΑΛΑΣ</t>
  </si>
  <si>
    <t>Δημοτικό Σχολείο Αρχιλόχου-Μάρπησσας Πάρου</t>
  </si>
  <si>
    <t>ΙΑΚΩΒΙΝΑ</t>
  </si>
  <si>
    <t>ΜΠΕΧΡΑΚΗ</t>
  </si>
  <si>
    <t>ΜΑΝΔΗΛΑΡΑ</t>
  </si>
  <si>
    <t>Νηπιαγωγείο Κορώνου Νάξου</t>
  </si>
  <si>
    <t>ΑΓΓΕΛΑΚΗΣ</t>
  </si>
  <si>
    <t>ΠΑΝΑΓΙΩΤΗΣ</t>
  </si>
  <si>
    <t>ΜΑΡΙΑΝΝΑ</t>
  </si>
  <si>
    <t>ΠΟΥΡΠΟΥΤΙΔΗΣ</t>
  </si>
  <si>
    <t>2ο Δημοτικό Σχολείο Νάξου</t>
  </si>
  <si>
    <t>ΓΙΑΝΝΟΠΟΥΛΟΥ</t>
  </si>
  <si>
    <t>ΜΑΚΡΗ</t>
  </si>
  <si>
    <t>ΣΤΑΜΑΤΙΑ</t>
  </si>
  <si>
    <t>Νηπιαγωγείο Αιγιάλης Αμοργού</t>
  </si>
  <si>
    <t>ΑΔΑΜΙΔΗΣ</t>
  </si>
  <si>
    <t>Τ.Ε. του Δημοτικού Σχολείου Εμπορείου Θήρας</t>
  </si>
  <si>
    <t>Δημοτικό Σχολείο Ακρωτηρίου Θήρας</t>
  </si>
  <si>
    <t>ΑΝΕΒΛΑΒΗ</t>
  </si>
  <si>
    <t>ΒΛΑΧΑΣ</t>
  </si>
  <si>
    <t>Δημοτικό Σχολείο Οίας Θήρας</t>
  </si>
  <si>
    <t>Δημοτικό Σχολείο Επισκοπής Γωνιάς Θήρας</t>
  </si>
  <si>
    <t xml:space="preserve">ΓΕΩΡΓΙΑΔΗ </t>
  </si>
  <si>
    <t>ΚΑΤΕΡΙΝΑ-ΕΡΜΙΟΝΗ</t>
  </si>
  <si>
    <t xml:space="preserve">Δημοτικό Σχολείο Έξωμβούργου Τήνου
</t>
  </si>
  <si>
    <t>ΓΙΑΝΝΟΥΛΙΔΟΥ</t>
  </si>
  <si>
    <t>ΑΝΔΡΟΜΑΧΗ</t>
  </si>
  <si>
    <t xml:space="preserve">Δημοτικό Σχολείο Χώρας Αμοργού
</t>
  </si>
  <si>
    <t>ΚΡΕΜΜΥΔΑ</t>
  </si>
  <si>
    <t>Δημοτικό Σχολείο Όρμου Κορθίου Άνδρου</t>
  </si>
  <si>
    <t>ΚΑΠΕΤΑΝΑΚΗΣ</t>
  </si>
  <si>
    <t>ΜΠΑΚΡΑΤΣΗ</t>
  </si>
  <si>
    <t>Δημοτικό Σχολείο Αντιπάρου</t>
  </si>
  <si>
    <t>ΜΠΑΤΖΙΟΥ</t>
  </si>
  <si>
    <t>ΝΟΜΙΚΟΥ</t>
  </si>
  <si>
    <t>ΜΟΣΧΑ</t>
  </si>
  <si>
    <t>Δημοτικό Σχολείο Χώρας Αμοργού</t>
  </si>
  <si>
    <t>Δημοτικό Σχολείο Καταπόλων Αμοργου</t>
  </si>
  <si>
    <t>ΠΑΠΑΝΙΚΟΣ</t>
  </si>
  <si>
    <t xml:space="preserve">Δημοτικό Σχολείο Οπίσω Μέρους Άνδρου
</t>
  </si>
  <si>
    <t>ΣΑΡΡΗ</t>
  </si>
  <si>
    <t>ΤΣΟΡΑΠΤΣΙΔΗΣ</t>
  </si>
  <si>
    <t>ΛΕΩΝΙΔΑΣ</t>
  </si>
  <si>
    <t>ΚΑΡΟΠΟΥΛΟΥ</t>
  </si>
  <si>
    <t>ΠΕ05</t>
  </si>
  <si>
    <t>ΠΥΣΔΕ ΛΕΥΚΑΔΑΣ</t>
  </si>
  <si>
    <t>ΠΥΣΔΕ ΕΒΡΟΥ</t>
  </si>
  <si>
    <t>ΚΕΡΑΣΤΑΣ</t>
  </si>
  <si>
    <t>ΠΥΣΔΕ ΒΟΙΩΤΙΑΣ</t>
  </si>
  <si>
    <t>ΘΕΟΔΟΣΙΟΥ</t>
  </si>
  <si>
    <t>ΠΥΣΔΕ ΑΙΤΩΛΟΑΚΑΡΝΑΝΙΑΣ</t>
  </si>
  <si>
    <t>ΠΥΣΔΕ ΚΟΖΑΝΗΣ</t>
  </si>
  <si>
    <t>ΒΑΛΣΑΜΗ</t>
  </si>
  <si>
    <t>ΛΑΣΙΘΙΟΥ
(ΚΑΤΆ ΠΡΟΤΕΡΑΙΟΤΗΤΑ)</t>
  </si>
  <si>
    <t>ΤΡΙΚΑΛΩΝ
(ΚΑΤΆ ΠΡΟΤΕΡΑΙΟΤΗΤΑ)</t>
  </si>
  <si>
    <t>ΔΕΣΠΟΤΗ</t>
  </si>
  <si>
    <t>Δ' ΑΘΗΝΩΝ
(ΚΑΤΆ ΠΡΟΤΕΡΑΙΟΤΗΤΑ)</t>
  </si>
  <si>
    <t>ΚΟΣΣΥΒΑΚΗ</t>
  </si>
  <si>
    <t>ΣΤΑΥΡΟΥΛΑ</t>
  </si>
  <si>
    <t>ΠΟΡΗ</t>
  </si>
  <si>
    <t>ΑΦΡΟΔΙΤΗ</t>
  </si>
  <si>
    <t>ΑΝΑΣΤΑΣΟΠΟΥΛΟΥ</t>
  </si>
  <si>
    <t>ΜΑΛΑΜΑΤΗ</t>
  </si>
  <si>
    <t>ΚΟΖΑΝΗΣ</t>
  </si>
  <si>
    <t>ΑΠΟΣΤΟΛΟΥ</t>
  </si>
  <si>
    <t xml:space="preserve">ΗΛΕΙΑΣ </t>
  </si>
  <si>
    <t>ΒΑΜΒΑ</t>
  </si>
  <si>
    <t>ΓΑΒΑΛΑ</t>
  </si>
  <si>
    <t>ΜΑΡΚΗΣΙΑ</t>
  </si>
  <si>
    <t>ΑΝΑΤΟΛΙΚΗΣ ΑΤΤΙΚΗΣ</t>
  </si>
  <si>
    <t>ΓΕΩΡΓΟΥΛΑ</t>
  </si>
  <si>
    <t>ΓΙΑΝΝΑΚΗΣ</t>
  </si>
  <si>
    <t>ΛΑΡΙΣΑΣ</t>
  </si>
  <si>
    <t>ΓΡΥΛΛΑΚΗΣ</t>
  </si>
  <si>
    <t>ΑΥΓΟΥΣΤΙΝΟΣ</t>
  </si>
  <si>
    <t>ΔΕΣΥΛΛΑ</t>
  </si>
  <si>
    <t>ΔΗΜΟΥ</t>
  </si>
  <si>
    <t>ΠΗΝΕΛΟΠΗ</t>
  </si>
  <si>
    <t>ΖΑΧΑΡΑΚΗ</t>
  </si>
  <si>
    <t>ΖΕΛΚΑ</t>
  </si>
  <si>
    <t>Β' ΘΕΣΣΑΛΟΝΙΚΗΣ</t>
  </si>
  <si>
    <t>ΚΑΛΙΑΚΟΥΔΑ</t>
  </si>
  <si>
    <t>ΚΑΡΑΓΕΩΡΓΟΥ</t>
  </si>
  <si>
    <t>ΚΑΡΑΝΟΥ</t>
  </si>
  <si>
    <t>ΧΑΛΚΙΔΙΚΗΣ</t>
  </si>
  <si>
    <t>ΚΑΡΔΑΚΟΥ</t>
  </si>
  <si>
    <t>ΚΑΣΤΕΛΛΑΝΟΥ</t>
  </si>
  <si>
    <t>ΚΕΦΑΛΑ</t>
  </si>
  <si>
    <t>ΘΑΛΕΙΑ</t>
  </si>
  <si>
    <t>ΚΕΧΑΓΙΟΓΛΟΥ</t>
  </si>
  <si>
    <t>ΑΝΝΑ ΧΡΥΣΟΒΑΛΑΝΤΗ</t>
  </si>
  <si>
    <t>ΚΡΗΤΙΚΟΥ</t>
  </si>
  <si>
    <t>ΑΘΗΝΑ</t>
  </si>
  <si>
    <t>ΚΥΡΙΑΖΗΣ</t>
  </si>
  <si>
    <t>ΚΩΝΣΤΑΝΤΑΚΟΥ</t>
  </si>
  <si>
    <t>ΚΩΣΤΑΡΑ</t>
  </si>
  <si>
    <t>ΛΑΒΔΑ</t>
  </si>
  <si>
    <t>ΘΕΚΛΑ</t>
  </si>
  <si>
    <t>ΛΕΚΚΟΥ</t>
  </si>
  <si>
    <t>ΚΕΡΚΥΡΑΣ</t>
  </si>
  <si>
    <t>ΛΙΑΚΟΥΤΣΗΣ</t>
  </si>
  <si>
    <t>ΦΑΝΟΥΡΙΟΣ</t>
  </si>
  <si>
    <t>ΛΥΚΟΜΑΝΟΥ</t>
  </si>
  <si>
    <t>ΜΑΚΡΑΚΗ</t>
  </si>
  <si>
    <t>ΠΑΣΧΑΛΙΩ</t>
  </si>
  <si>
    <t>ΛΕΣΒΟΥ</t>
  </si>
  <si>
    <t>ΜΑΡΑΚΟΣ</t>
  </si>
  <si>
    <t>ΜΑΡΚΟΠΟΥΛΟΥ</t>
  </si>
  <si>
    <t>ΑΜΑΛΙΑ</t>
  </si>
  <si>
    <t>ΜΑΡΝΕΡΗΣ</t>
  </si>
  <si>
    <t>ΜΑΡΤΙΝΗΣ</t>
  </si>
  <si>
    <t>ΜΑΥΡΟΜΑΤΗ</t>
  </si>
  <si>
    <t>ΜΕΡΕΝΤΙΤΗ</t>
  </si>
  <si>
    <t>ΜΟΤΣΙΟΥ</t>
  </si>
  <si>
    <t>ΦΩΚΙΔΑΣ</t>
  </si>
  <si>
    <t>ΜΟΥΣΤΑΚΙΔΗ</t>
  </si>
  <si>
    <t>ΙΩΑΝΝΙΝΩΝ</t>
  </si>
  <si>
    <t>ΜΠΑΣΙΝΑΣ</t>
  </si>
  <si>
    <t>ΕΥΒΟΙΑΣ</t>
  </si>
  <si>
    <t>ΜΠΟΖΙΚΑ</t>
  </si>
  <si>
    <t>ΝΑΘΑΝΑΗΛΙΔΗΣ</t>
  </si>
  <si>
    <t>ΧΡΗΣΤΟΣ</t>
  </si>
  <si>
    <t>ΠΑΛΑΣΚΑ</t>
  </si>
  <si>
    <t>ΠΑΛΑΥΡΑΣ</t>
  </si>
  <si>
    <t xml:space="preserve">ΤΡΙΚΑΛΩΝ </t>
  </si>
  <si>
    <t>ΠΑΠΑΓΓΕΛΗΣ</t>
  </si>
  <si>
    <t>ΑΓΓΕΛΟΣ</t>
  </si>
  <si>
    <t>ΠΑΠΑΓΕΩΡΓΙΟΥ</t>
  </si>
  <si>
    <t>ΣΟΦΙΑ</t>
  </si>
  <si>
    <t>ΠΑΠΑΖΟΓΛΟΥ</t>
  </si>
  <si>
    <t>ΠΑΠΑΙΩΑΝΝΟΥ</t>
  </si>
  <si>
    <t>ΠΑΠΑΚΩΣΤΑ</t>
  </si>
  <si>
    <t>ΙΦΙΓΕΝΕΙΑ</t>
  </si>
  <si>
    <t>ΠΑΠΑΦΙΛΙΠΠΟΥ</t>
  </si>
  <si>
    <t>ΠΑΡΙΣΗ</t>
  </si>
  <si>
    <t>ΑΓΛΑΪΑ</t>
  </si>
  <si>
    <t>ΠΙΕΡΙΑΣ</t>
  </si>
  <si>
    <t>ΠΕΤΡΑΣ</t>
  </si>
  <si>
    <t>ΣΤΥΛΙΑΝΟΣ</t>
  </si>
  <si>
    <t>ΠΟΛΥΜΑΤΙΔΟΥ</t>
  </si>
  <si>
    <t>ΠΟΛΩΝΙΔΟΥ</t>
  </si>
  <si>
    <t>ΠΟΥΛΟΣ</t>
  </si>
  <si>
    <t>ΕΥΘΥΜΙΟΣ</t>
  </si>
  <si>
    <t>ΠΥΡΑΛΗ</t>
  </si>
  <si>
    <t>ΕΥΑ</t>
  </si>
  <si>
    <t>ΣΑΒΒΑΝΑΚΗ</t>
  </si>
  <si>
    <t>ΑΛΚΗΣΤΗ</t>
  </si>
  <si>
    <t>ΤΑΡΛΑΝΤΕΖΟΥ</t>
  </si>
  <si>
    <t xml:space="preserve">Α' ΑΘΗΝΩΝ </t>
  </si>
  <si>
    <t>ΤΙΓΚΑ</t>
  </si>
  <si>
    <t>ΤΣΑΚΑΛΙΔΟΥ</t>
  </si>
  <si>
    <t>Α' ΘΕΣΣΑΛΟΝΙΚΗΣ</t>
  </si>
  <si>
    <t>ΤΣΑΤΜΑΛΗ</t>
  </si>
  <si>
    <t>ΦΑΣΟΥΛΗ</t>
  </si>
  <si>
    <t>ΧΑΤΖΗΑΔΑΜΙΔΗΣ</t>
  </si>
  <si>
    <t>ΧΡΙΣΤΟΘΑΝΟΠΟΥΛΟΥ</t>
  </si>
  <si>
    <t>ΑΓΑΘΗ</t>
  </si>
  <si>
    <t>Νηπιαγωγείο Μπατσίου Άνδρου</t>
  </si>
  <si>
    <t>Δημοτικό Σχολείο Ίου</t>
  </si>
  <si>
    <t>2ο Δημοτικό Σχολείο Τήνου</t>
  </si>
  <si>
    <t xml:space="preserve">
3ο Δημοτικό Σχολείο Νάξου
</t>
  </si>
  <si>
    <t>2ο Δημοτικό Σχολείο Παροικιάς Πάρου</t>
  </si>
  <si>
    <t>ΣΥΝΟΛΟ ΜΟΡΙΩΝ</t>
  </si>
  <si>
    <t>Δημοτικό Σχολείο Σερίφου</t>
  </si>
  <si>
    <t>Δημοτικό Σχολέιο Νάουσας Πάρου</t>
  </si>
  <si>
    <t xml:space="preserve">
2ο Δημοτικό Σχολείο Τήνου
</t>
  </si>
  <si>
    <t xml:space="preserve">Δημοτικό Σχολείο Αρχιλόχου-Μάρπησσας Πάρου
</t>
  </si>
  <si>
    <t xml:space="preserve">Τμήμα Ένταξης του Δημοτικού Σχολείου Όρμου Κορθίου Άνδρου
</t>
  </si>
  <si>
    <t>Δημοτικό Σχολείο Άνω Σύρου</t>
  </si>
  <si>
    <t>Δημοτικό Σχολείο Καρτεράδου Θήρας</t>
  </si>
  <si>
    <t>Δημοτικό Σχολείο Σίφνου</t>
  </si>
  <si>
    <t xml:space="preserve">ΑΙΤΩΛΟΑΚΑΡΝΑΝΙΑΣ
</t>
  </si>
  <si>
    <t xml:space="preserve">Δ' ΑΘΗΝΩΝ
</t>
  </si>
  <si>
    <t xml:space="preserve">Α' ΑΘΗΝΩΝ
</t>
  </si>
  <si>
    <t xml:space="preserve">Νηπιαγωγείο Τριοβασάλων Μήλου
</t>
  </si>
  <si>
    <t>3ο Νηπιαγωγείο Χώρας Νάξου</t>
  </si>
  <si>
    <t>4ο Νηπιαγωγείο Χώρας Νάξου</t>
  </si>
  <si>
    <t xml:space="preserve">Νηπιαγωγείο Ιουλίδας Κέας
</t>
  </si>
  <si>
    <t>Νηπιαγωγείο Μεγαλοχωρίου Θήρας</t>
  </si>
  <si>
    <t xml:space="preserve">
ΗΛΕΙΑΣ
</t>
  </si>
  <si>
    <t xml:space="preserve">
Νηπιαγωγείο Σαγκριού Νάξου
</t>
  </si>
  <si>
    <t xml:space="preserve">7ο Νηπιαγωγείο Νάξου
</t>
  </si>
  <si>
    <t xml:space="preserve">Νηπιαγωγείο Δρυού Πάρου
</t>
  </si>
  <si>
    <t xml:space="preserve">Νηπιαγωγείο Αγ. Αρσενίου Νάξου
</t>
  </si>
  <si>
    <t xml:space="preserve">Νηπιαγωγείο Προδρόμου Πάρου
</t>
  </si>
  <si>
    <t xml:space="preserve">Νηπιαγωγείο Μάννα Σύρου
</t>
  </si>
  <si>
    <t>4ο Νηπιαγωγείο Ερμούπολης Σύρου</t>
  </si>
  <si>
    <t xml:space="preserve">Νηπιαγωγείο Φοίνικα Σύρου
</t>
  </si>
  <si>
    <t>1ο Νηπιαγωγείο Εμπορείου Θήρας</t>
  </si>
  <si>
    <t xml:space="preserve">1ο Νηπιαγωγείο Μυκόνου
</t>
  </si>
  <si>
    <t xml:space="preserve">Νηπιαγωγείο Λευκών Πάρου
 </t>
  </si>
  <si>
    <t xml:space="preserve">Νηπιαγωγείο Καρτεράδου Θήρας
</t>
  </si>
  <si>
    <t xml:space="preserve">Νηπιαγωγείο Αγ. Νικολάου Κέας
</t>
  </si>
  <si>
    <t xml:space="preserve">Νηπιαγωγείο Πύργου Τήνου
</t>
  </si>
  <si>
    <t>ΓΚΟΥΡΛΗ</t>
  </si>
  <si>
    <t>ΑΝΘΗ</t>
  </si>
  <si>
    <t>2ο Νηπιαγωγείο Τήνου</t>
  </si>
  <si>
    <t xml:space="preserve">Νηπιαγωγείο Ακρωτηρίου Θήρας
</t>
  </si>
  <si>
    <t>ΧΑΜΗΛΟΘΩΡΗΣ</t>
  </si>
  <si>
    <t>ΜΑΤΘΑΙΟΣ</t>
  </si>
  <si>
    <t>4ο Δημοτικό Σχολείο Χώρας Νάξου</t>
  </si>
  <si>
    <t>Δημοτικό Σχολείο Βίβλου Νάξου</t>
  </si>
  <si>
    <t xml:space="preserve">4ο Δημοτικό Σχολείο Ερμούπολης Σύρου
</t>
  </si>
  <si>
    <t xml:space="preserve">1ο Δημοτικό Σχολείο Μυκόνου
</t>
  </si>
  <si>
    <t xml:space="preserve"> Δημοτικό Σχολείο Νάουσας Πάρου
</t>
  </si>
  <si>
    <t xml:space="preserve"> 6ο Δημοτικό Σχολείο Ερμούπολης Σύρου
</t>
  </si>
  <si>
    <t xml:space="preserve">
Δημοτικό Σχολείο Βάρης-Μάννα Σύρου
</t>
  </si>
  <si>
    <t xml:space="preserve">2ο Δημοτικό Σχολείο Παροικιάς Πάρου
</t>
  </si>
  <si>
    <t xml:space="preserve">Δημοτικό Σχολείο Βάρης-Μάννα Σύρου
</t>
  </si>
  <si>
    <t xml:space="preserve">Δημοτικό Σχολείο Αδάμαντα Μήλου
</t>
  </si>
  <si>
    <t xml:space="preserve">1ο Δημοτικό Σχολείο Παροικιάς Πάρου
</t>
  </si>
  <si>
    <t xml:space="preserve">Δημοτικό Σχολείο Οπίσω Μέρους Άνδρου
</t>
  </si>
  <si>
    <t>Δημοτικό Σχολείο Αιγιάλης-Θολαρίων Αμοργού</t>
  </si>
  <si>
    <t xml:space="preserve">Δημοτικό Σχολείο Επισκοπής Γωνιάς Θήρας
</t>
  </si>
  <si>
    <t xml:space="preserve">Δημοτικό Σχολείο Πύργου- Μεγαλοχωρίου Θήρας
</t>
  </si>
  <si>
    <t xml:space="preserve">
1ο Δημοτικό Σχολείο Χώρας Νάξου
</t>
  </si>
  <si>
    <t xml:space="preserve">6ο Δημοτικό Σχολείο Ερμούπολης Σύρου
</t>
  </si>
  <si>
    <t xml:space="preserve">Δημοτικό Σχολείο Μήλου
</t>
  </si>
  <si>
    <t xml:space="preserve">
Δημοτικό Σχολείο Νάουσας Πάρου
</t>
  </si>
  <si>
    <t xml:space="preserve"> 1ο Δημοτικό Σχολείο Μυκόνου
</t>
  </si>
  <si>
    <t xml:space="preserve">2ο Δημοτικό Σχολείο Ερμούπολης Σύρου
</t>
  </si>
  <si>
    <t xml:space="preserve">
Δημοτικό Σχολείο Καρτεράδου  Θήρας
</t>
  </si>
  <si>
    <t xml:space="preserve">Δημοτικό Σχολείο Ποταμιάς Νάξου
</t>
  </si>
  <si>
    <t xml:space="preserve">Δημοτικό Σχολείο Επισκοπής Γωνιάς Θήρας 
</t>
  </si>
  <si>
    <t xml:space="preserve">
Δημοτικό Σχολείο Αρκεσίνης Αμοργού</t>
  </si>
  <si>
    <t xml:space="preserve">Δημοτικό Σχολείο Πύργου Τήνου
</t>
  </si>
  <si>
    <t xml:space="preserve">Δημοτικό Σχολείο Μεσαριάς Άνδρου
</t>
  </si>
  <si>
    <t xml:space="preserve">1ο Δημοτικό Σχολείο Χώρας Νάξου
</t>
  </si>
  <si>
    <t xml:space="preserve">
Δημοτικό Σχολείο Άντιπάρου
</t>
  </si>
  <si>
    <t xml:space="preserve">Δημοτικό Σχολείο Άνω Μεράς Μυκόνου
</t>
  </si>
  <si>
    <t xml:space="preserve"> Δημοτικό Σχολείο Ποσειδωνίας Σύρου
</t>
  </si>
  <si>
    <t xml:space="preserve">
Δημοτικό Σχολείο Κύθνου
</t>
  </si>
  <si>
    <t xml:space="preserve">1ο Δημοτικό Σχολείο Μυκόνου  
</t>
  </si>
  <si>
    <t xml:space="preserve">Δημοτικό Σχολείο Αιγιάλης-Θολαρίων Αμοργού
</t>
  </si>
  <si>
    <t xml:space="preserve">
Δημοτικό Σχολείο Μονής Νάξου
</t>
  </si>
  <si>
    <t xml:space="preserve">2ο Δημοτικό Σχολείο Μυκόνου
</t>
  </si>
  <si>
    <t xml:space="preserve">3ο Δημοτικό Σχολείο Νάξου
</t>
  </si>
  <si>
    <t xml:space="preserve">Δημοτικό Σχολείο Κιμώλου
</t>
  </si>
  <si>
    <t xml:space="preserve">
Δημοτικό Σχολείο Αγ. Νικολάου Κέας
</t>
  </si>
  <si>
    <t xml:space="preserve">Δημοτικό Σχολείο Πύργου-Μεγαλοχωρίου Θήρας
</t>
  </si>
  <si>
    <t xml:space="preserve">
Δημοτικό Σχολείο Ποσειδωνίας Σύρου</t>
  </si>
  <si>
    <t xml:space="preserve">Δημοτικό Σχολείο Εμπορείου Θήρας
</t>
  </si>
  <si>
    <t xml:space="preserve">2ο Δημοτικό Σχολείο Τήνου
</t>
  </si>
  <si>
    <t xml:space="preserve"> Δημοτικό Σχολείο Πύργου-Μεγαλοχωρίου Θήρας
</t>
  </si>
  <si>
    <t xml:space="preserve">
Δημοτικό Σχολείο Φολεγάνδρου
</t>
  </si>
  <si>
    <t xml:space="preserve"> Δημοτικό Σχολείο Εξωμβούργου Τήνου
</t>
  </si>
  <si>
    <t xml:space="preserve">
6ο Δημοτικό Σχολείο Ερμούπολης Σύρου
</t>
  </si>
  <si>
    <t xml:space="preserve">
Δημοτικό Σχολείο Αρχιλόχου-Μάρπησσας Πάρου
</t>
  </si>
  <si>
    <t xml:space="preserve">
Δημοτικό Σχολείο Σαγκριού Νάξου
</t>
  </si>
  <si>
    <t xml:space="preserve">Δημοτικό Σχολείο Αντιπάρου
</t>
  </si>
  <si>
    <t xml:space="preserve">
Δημοτικό Σχολείο Γλινάδου Νάξου
</t>
  </si>
  <si>
    <t xml:space="preserve">
Δημοτικό Σχολείο Αγ. Αρσενίου Νάξου
</t>
  </si>
  <si>
    <t xml:space="preserve">
Δημοτικό Σχολείο Μεσαριάς-Βόθωνα Θήρας
</t>
  </si>
  <si>
    <t xml:space="preserve">Δημοτικό Σχολείο Σίφνου
</t>
  </si>
  <si>
    <t xml:space="preserve">3ο Δημοτικό Σχολείο Τήνου
</t>
  </si>
  <si>
    <t xml:space="preserve">
Δημοτικό Σχολείο Λευκών-Κώστου Πάρου
</t>
  </si>
  <si>
    <t xml:space="preserve">Δημοτικό Σχολείο Εξωμβούργου Τήνου
</t>
  </si>
  <si>
    <t xml:space="preserve">
Δημοτικό Σχολείο Καταπόλων Αμοργού 
</t>
  </si>
  <si>
    <t xml:space="preserve">Δημοτικό Σχολείο Σίφνου
</t>
  </si>
  <si>
    <t xml:space="preserve">
Δημοτικό Σχολείο Ακρωτηρίου Θήρας 
</t>
  </si>
  <si>
    <t xml:space="preserve">Δημοτικό Σχολείο Φιλωτίου Νάξου
</t>
  </si>
  <si>
    <t xml:space="preserve">
Δημότικο Σχολείο Αρχιλόχου-Μάρπησσας Πάρου</t>
  </si>
  <si>
    <t xml:space="preserve">
Δημοτικό Σχολείο Οίας Θήρας
</t>
  </si>
  <si>
    <t xml:space="preserve">
Δημοτικό Σχολείο Καταπόλων Αμοργού
</t>
  </si>
  <si>
    <t xml:space="preserve">
Δημοτικό Σχολείο Μελάνων Νάξου
</t>
  </si>
  <si>
    <t xml:space="preserve">Δημοτικό ΣχολείοΠύργου Τήνου
</t>
  </si>
  <si>
    <t xml:space="preserve">
Δημοτικό Σχολείο Ιουλίδας Κέας
</t>
  </si>
  <si>
    <t>ΑΠΟΣΠΑΣΗ/ΤΟΠΟΘΕΤΗΣΗ</t>
  </si>
  <si>
    <t xml:space="preserve">
Δημοτικό Σχολείο Βίβλου Νάξου
</t>
  </si>
  <si>
    <t xml:space="preserve">
Δημοτικό Σχολείο Απόλλωνα Νάξου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</si>
</sst>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color rgb="FFFF0000"/>
      <name val="Calibri"/>
      <family val="2"/>
      <charset val="161"/>
    </font>
    <font>
      <sz val="10"/>
      <color rgb="FFFF0000"/>
      <name val="Calibri"/>
      <family val="2"/>
      <charset val="161"/>
      <scheme val="minor"/>
    </font>
    <font>
      <i/>
      <sz val="10"/>
      <color rgb="FFFF0000"/>
      <name val="Calibri"/>
      <family val="2"/>
      <charset val="161"/>
    </font>
    <font>
      <i/>
      <sz val="11"/>
      <color rgb="FFFF0000"/>
      <name val="Calibri"/>
      <family val="2"/>
      <charset val="161"/>
      <scheme val="minor"/>
    </font>
    <font>
      <sz val="10"/>
      <name val="Calibri"/>
      <family val="2"/>
      <charset val="161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</font>
    <font>
      <i/>
      <sz val="11"/>
      <name val="Calibri"/>
      <family val="2"/>
      <charset val="161"/>
      <scheme val="minor"/>
    </font>
    <font>
      <sz val="9"/>
      <name val="Calibri"/>
      <family val="2"/>
      <charset val="161"/>
    </font>
    <font>
      <b/>
      <sz val="9"/>
      <name val="Calibri"/>
      <family val="2"/>
      <charset val="161"/>
    </font>
    <font>
      <sz val="9"/>
      <name val="Calibri"/>
      <family val="2"/>
      <charset val="161"/>
      <scheme val="minor"/>
    </font>
    <font>
      <sz val="9"/>
      <color rgb="FFFF0000"/>
      <name val="Calibri"/>
      <family val="2"/>
      <charset val="161"/>
      <scheme val="minor"/>
    </font>
    <font>
      <sz val="8"/>
      <name val="Calibri"/>
      <family val="2"/>
      <charset val="161"/>
    </font>
    <font>
      <b/>
      <sz val="8"/>
      <name val="Calibri"/>
      <family val="2"/>
      <charset val="161"/>
    </font>
    <font>
      <sz val="8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i/>
      <sz val="9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6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textRotation="90" wrapText="1"/>
    </xf>
    <xf numFmtId="2" fontId="6" fillId="4" borderId="3" xfId="0" applyNumberFormat="1" applyFont="1" applyFill="1" applyBorder="1" applyAlignment="1">
      <alignment horizontal="center" textRotation="90" wrapText="1"/>
    </xf>
    <xf numFmtId="0" fontId="6" fillId="5" borderId="3" xfId="0" applyFont="1" applyFill="1" applyBorder="1" applyAlignment="1">
      <alignment horizontal="center" textRotation="90" wrapText="1"/>
    </xf>
    <xf numFmtId="2" fontId="6" fillId="5" borderId="3" xfId="0" applyNumberFormat="1" applyFont="1" applyFill="1" applyBorder="1" applyAlignment="1">
      <alignment horizontal="center" textRotation="90" wrapText="1"/>
    </xf>
    <xf numFmtId="0" fontId="6" fillId="3" borderId="3" xfId="0" applyFont="1" applyFill="1" applyBorder="1" applyAlignment="1">
      <alignment horizontal="center" textRotation="90" wrapText="1"/>
    </xf>
    <xf numFmtId="2" fontId="6" fillId="3" borderId="3" xfId="0" applyNumberFormat="1" applyFont="1" applyFill="1" applyBorder="1" applyAlignment="1">
      <alignment horizontal="center" textRotation="90" wrapText="1"/>
    </xf>
    <xf numFmtId="0" fontId="9" fillId="2" borderId="4" xfId="0" applyFont="1" applyFill="1" applyBorder="1" applyAlignment="1">
      <alignment horizontal="center" vertical="center" wrapText="1"/>
    </xf>
    <xf numFmtId="0" fontId="7" fillId="0" borderId="0" xfId="0" applyFont="1"/>
    <xf numFmtId="0" fontId="6" fillId="2" borderId="3" xfId="0" applyFont="1" applyFill="1" applyBorder="1" applyAlignment="1">
      <alignment horizontal="center" vertical="center" textRotation="90" wrapText="1"/>
    </xf>
    <xf numFmtId="2" fontId="6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2" fontId="6" fillId="0" borderId="6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textRotation="90" wrapText="1"/>
    </xf>
    <xf numFmtId="0" fontId="6" fillId="0" borderId="8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2" fontId="6" fillId="6" borderId="1" xfId="0" applyNumberFormat="1" applyFont="1" applyFill="1" applyBorder="1" applyAlignment="1">
      <alignment horizontal="left" vertical="center" wrapText="1"/>
    </xf>
    <xf numFmtId="1" fontId="6" fillId="6" borderId="1" xfId="0" applyNumberFormat="1" applyFont="1" applyFill="1" applyBorder="1" applyAlignment="1">
      <alignment horizontal="left" vertical="center" wrapText="1"/>
    </xf>
    <xf numFmtId="0" fontId="7" fillId="6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9" fillId="2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textRotation="90" wrapText="1"/>
    </xf>
    <xf numFmtId="2" fontId="11" fillId="4" borderId="3" xfId="0" applyNumberFormat="1" applyFont="1" applyFill="1" applyBorder="1" applyAlignment="1">
      <alignment horizontal="center" textRotation="90" wrapText="1"/>
    </xf>
    <xf numFmtId="0" fontId="11" fillId="5" borderId="3" xfId="0" applyFont="1" applyFill="1" applyBorder="1" applyAlignment="1">
      <alignment horizontal="center" textRotation="90" wrapText="1"/>
    </xf>
    <xf numFmtId="2" fontId="11" fillId="5" borderId="3" xfId="0" applyNumberFormat="1" applyFont="1" applyFill="1" applyBorder="1" applyAlignment="1">
      <alignment horizontal="center" textRotation="90" wrapText="1"/>
    </xf>
    <xf numFmtId="0" fontId="11" fillId="3" borderId="3" xfId="0" applyFont="1" applyFill="1" applyBorder="1" applyAlignment="1">
      <alignment horizontal="center" textRotation="90" wrapText="1"/>
    </xf>
    <xf numFmtId="2" fontId="11" fillId="3" borderId="3" xfId="0" applyNumberFormat="1" applyFont="1" applyFill="1" applyBorder="1" applyAlignment="1">
      <alignment horizontal="center" textRotation="90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2" fontId="11" fillId="0" borderId="6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0" xfId="0" applyFont="1"/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textRotation="90" wrapText="1"/>
    </xf>
    <xf numFmtId="2" fontId="15" fillId="4" borderId="3" xfId="0" applyNumberFormat="1" applyFont="1" applyFill="1" applyBorder="1" applyAlignment="1">
      <alignment horizontal="center" textRotation="90" wrapText="1"/>
    </xf>
    <xf numFmtId="0" fontId="15" fillId="5" borderId="3" xfId="0" applyFont="1" applyFill="1" applyBorder="1" applyAlignment="1">
      <alignment horizontal="center" textRotation="90" wrapText="1"/>
    </xf>
    <xf numFmtId="2" fontId="15" fillId="5" borderId="3" xfId="0" applyNumberFormat="1" applyFont="1" applyFill="1" applyBorder="1" applyAlignment="1">
      <alignment horizontal="center" textRotation="90" wrapText="1"/>
    </xf>
    <xf numFmtId="0" fontId="15" fillId="3" borderId="3" xfId="0" applyFont="1" applyFill="1" applyBorder="1" applyAlignment="1">
      <alignment horizontal="center" textRotation="90" wrapText="1"/>
    </xf>
    <xf numFmtId="2" fontId="15" fillId="3" borderId="3" xfId="0" applyNumberFormat="1" applyFont="1" applyFill="1" applyBorder="1" applyAlignment="1">
      <alignment horizontal="center" textRotation="90" wrapText="1"/>
    </xf>
    <xf numFmtId="0" fontId="16" fillId="2" borderId="4" xfId="0" applyFont="1" applyFill="1" applyBorder="1" applyAlignment="1">
      <alignment horizontal="center" vertical="center" wrapText="1"/>
    </xf>
    <xf numFmtId="0" fontId="17" fillId="0" borderId="0" xfId="0" applyFont="1"/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top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8" fillId="0" borderId="0" xfId="0" applyFont="1"/>
    <xf numFmtId="0" fontId="17" fillId="0" borderId="1" xfId="0" applyFont="1" applyBorder="1" applyAlignment="1">
      <alignment vertical="center" wrapText="1"/>
    </xf>
    <xf numFmtId="0" fontId="17" fillId="0" borderId="0" xfId="0" applyFont="1" applyFill="1"/>
    <xf numFmtId="0" fontId="17" fillId="0" borderId="1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left" vertical="center" wrapText="1"/>
    </xf>
    <xf numFmtId="2" fontId="15" fillId="0" borderId="6" xfId="0" applyNumberFormat="1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 wrapText="1"/>
    </xf>
    <xf numFmtId="0" fontId="17" fillId="0" borderId="6" xfId="0" applyFont="1" applyBorder="1" applyAlignment="1">
      <alignment vertical="center"/>
    </xf>
    <xf numFmtId="0" fontId="17" fillId="0" borderId="13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1" xfId="0" applyFont="1" applyFill="1" applyBorder="1" applyAlignment="1">
      <alignment vertical="center" wrapText="1"/>
    </xf>
    <xf numFmtId="0" fontId="13" fillId="0" borderId="0" xfId="0" applyFont="1" applyFill="1"/>
    <xf numFmtId="0" fontId="13" fillId="6" borderId="5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wrapText="1"/>
    </xf>
    <xf numFmtId="0" fontId="13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1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left" vertical="center" wrapText="1"/>
    </xf>
    <xf numFmtId="2" fontId="11" fillId="6" borderId="6" xfId="0" applyNumberFormat="1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4" fillId="6" borderId="0" xfId="0" applyFont="1" applyFill="1"/>
    <xf numFmtId="0" fontId="1" fillId="0" borderId="0" xfId="0" applyFont="1" applyAlignment="1"/>
    <xf numFmtId="0" fontId="5" fillId="0" borderId="0" xfId="0" applyFont="1" applyFill="1" applyAlignment="1"/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textRotation="90" wrapText="1"/>
    </xf>
    <xf numFmtId="0" fontId="17" fillId="0" borderId="7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1" fontId="15" fillId="0" borderId="6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workbookViewId="0">
      <selection activeCell="V1" sqref="V1"/>
    </sheetView>
  </sheetViews>
  <sheetFormatPr defaultRowHeight="15"/>
  <cols>
    <col min="1" max="1" width="3.7109375" style="1" bestFit="1" customWidth="1"/>
    <col min="2" max="2" width="7" style="1" bestFit="1" customWidth="1"/>
    <col min="3" max="3" width="11.7109375" style="1" bestFit="1" customWidth="1"/>
    <col min="4" max="4" width="7.28515625" style="1" bestFit="1" customWidth="1"/>
    <col min="5" max="5" width="5" style="1" bestFit="1" customWidth="1"/>
    <col min="6" max="6" width="20.140625" style="1" bestFit="1" customWidth="1"/>
    <col min="7" max="7" width="2.7109375" style="1" hidden="1" customWidth="1"/>
    <col min="8" max="8" width="2.85546875" style="1" hidden="1" customWidth="1"/>
    <col min="9" max="9" width="3" style="1" hidden="1" customWidth="1"/>
    <col min="10" max="10" width="3.140625" style="1" hidden="1" customWidth="1"/>
    <col min="11" max="11" width="0.42578125" style="1" hidden="1" customWidth="1"/>
    <col min="12" max="12" width="4.7109375" style="1" hidden="1" customWidth="1"/>
    <col min="13" max="13" width="3.7109375" style="1" hidden="1" customWidth="1"/>
    <col min="14" max="15" width="3.28515625" style="1" hidden="1" customWidth="1"/>
    <col min="16" max="16" width="4.140625" style="1" hidden="1" customWidth="1"/>
    <col min="17" max="17" width="2.7109375" style="1" hidden="1" customWidth="1"/>
    <col min="18" max="18" width="2.85546875" style="1" hidden="1" customWidth="1"/>
    <col min="19" max="19" width="3.85546875" style="1" hidden="1" customWidth="1"/>
    <col min="20" max="20" width="4.5703125" style="1" hidden="1" customWidth="1"/>
    <col min="21" max="21" width="6.140625" style="1" hidden="1" customWidth="1"/>
    <col min="22" max="22" width="32.85546875" style="1" customWidth="1"/>
    <col min="23" max="23" width="15.28515625" style="135" bestFit="1" customWidth="1"/>
    <col min="24" max="16384" width="9.140625" style="1"/>
  </cols>
  <sheetData>
    <row r="1" spans="1:23" s="25" customFormat="1" ht="112.5" customHeight="1">
      <c r="A1" s="16" t="s">
        <v>15</v>
      </c>
      <c r="B1" s="17" t="s">
        <v>16</v>
      </c>
      <c r="C1" s="17" t="s">
        <v>33</v>
      </c>
      <c r="D1" s="17" t="s">
        <v>0</v>
      </c>
      <c r="E1" s="26" t="s">
        <v>1</v>
      </c>
      <c r="F1" s="17" t="s">
        <v>111</v>
      </c>
      <c r="G1" s="18" t="s">
        <v>3</v>
      </c>
      <c r="H1" s="18" t="s">
        <v>4</v>
      </c>
      <c r="I1" s="18" t="s">
        <v>5</v>
      </c>
      <c r="J1" s="18" t="s">
        <v>6</v>
      </c>
      <c r="K1" s="19" t="s">
        <v>7</v>
      </c>
      <c r="L1" s="20" t="s">
        <v>3</v>
      </c>
      <c r="M1" s="20" t="s">
        <v>4</v>
      </c>
      <c r="N1" s="20" t="s">
        <v>5</v>
      </c>
      <c r="O1" s="20" t="s">
        <v>8</v>
      </c>
      <c r="P1" s="21" t="s">
        <v>9</v>
      </c>
      <c r="Q1" s="22" t="s">
        <v>3</v>
      </c>
      <c r="R1" s="22" t="s">
        <v>4</v>
      </c>
      <c r="S1" s="22" t="s">
        <v>5</v>
      </c>
      <c r="T1" s="22" t="s">
        <v>8</v>
      </c>
      <c r="U1" s="23" t="s">
        <v>10</v>
      </c>
      <c r="V1" s="24" t="s">
        <v>465</v>
      </c>
      <c r="W1" s="24" t="s">
        <v>360</v>
      </c>
    </row>
    <row r="2" spans="1:23" s="28" customFormat="1">
      <c r="A2" s="11">
        <v>1</v>
      </c>
      <c r="B2" s="12">
        <v>223918</v>
      </c>
      <c r="C2" s="12" t="s">
        <v>241</v>
      </c>
      <c r="D2" s="12" t="s">
        <v>29</v>
      </c>
      <c r="E2" s="12" t="s">
        <v>242</v>
      </c>
      <c r="F2" s="12" t="s">
        <v>243</v>
      </c>
      <c r="G2" s="12">
        <v>8</v>
      </c>
      <c r="H2" s="12">
        <v>4</v>
      </c>
      <c r="I2" s="12">
        <v>1</v>
      </c>
      <c r="J2" s="12">
        <f>IF(I2&gt;=15,H2+1,H2)</f>
        <v>4</v>
      </c>
      <c r="K2" s="27">
        <f>(((G2*1)+(J2*1)/12))</f>
        <v>8.3333333333333339</v>
      </c>
      <c r="L2" s="27"/>
      <c r="M2" s="12"/>
      <c r="N2" s="12"/>
      <c r="O2" s="12">
        <f>IF(N2&gt;=15,M2+1,M2)</f>
        <v>0</v>
      </c>
      <c r="P2" s="27">
        <f>(((L2*1.5)+(O2*1.5)/12))</f>
        <v>0</v>
      </c>
      <c r="Q2" s="27"/>
      <c r="R2" s="12"/>
      <c r="S2" s="12"/>
      <c r="T2" s="12">
        <f>IF(S2&gt;=15,R2+1,R2)</f>
        <v>0</v>
      </c>
      <c r="U2" s="27">
        <f>(((Q2*2)+(T2*2)/12))</f>
        <v>0</v>
      </c>
      <c r="V2" s="47" t="s">
        <v>362</v>
      </c>
      <c r="W2" s="138">
        <v>17.329999999999998</v>
      </c>
    </row>
    <row r="3" spans="1:23" s="28" customFormat="1">
      <c r="A3" s="11">
        <v>2</v>
      </c>
      <c r="B3" s="12">
        <v>203032</v>
      </c>
      <c r="C3" s="12" t="s">
        <v>276</v>
      </c>
      <c r="D3" s="12" t="s">
        <v>29</v>
      </c>
      <c r="E3" s="12" t="s">
        <v>242</v>
      </c>
      <c r="F3" s="12" t="s">
        <v>158</v>
      </c>
      <c r="G3" s="12">
        <v>10</v>
      </c>
      <c r="H3" s="12">
        <v>0</v>
      </c>
      <c r="I3" s="12">
        <v>0</v>
      </c>
      <c r="J3" s="12">
        <f>IF(I3&gt;=15,H3+1,H3)</f>
        <v>0</v>
      </c>
      <c r="K3" s="27">
        <f>(((G3*1)+(J3*1)/12))</f>
        <v>10</v>
      </c>
      <c r="L3" s="27">
        <v>2</v>
      </c>
      <c r="M3" s="12">
        <v>0</v>
      </c>
      <c r="N3" s="12">
        <v>1</v>
      </c>
      <c r="O3" s="12">
        <f>IF(N3&gt;=15,M3+1,M3)</f>
        <v>0</v>
      </c>
      <c r="P3" s="27">
        <f>(((L3*1.5)+(O3*1.5)/12))</f>
        <v>3</v>
      </c>
      <c r="Q3" s="27"/>
      <c r="R3" s="12"/>
      <c r="S3" s="12"/>
      <c r="T3" s="12">
        <f>IF(S3&gt;=15,R3+1,R3)</f>
        <v>0</v>
      </c>
      <c r="U3" s="27">
        <f>(((Q3*2)+(T3*2)/12))</f>
        <v>0</v>
      </c>
      <c r="V3" s="47" t="s">
        <v>46</v>
      </c>
      <c r="W3" s="138">
        <v>13</v>
      </c>
    </row>
    <row r="4" spans="1:23" s="10" customFormat="1">
      <c r="A4" s="6"/>
      <c r="B4" s="6"/>
      <c r="C4" s="8"/>
      <c r="D4" s="8"/>
      <c r="E4" s="8"/>
      <c r="F4" s="8"/>
      <c r="G4" s="8"/>
      <c r="H4" s="8"/>
      <c r="I4" s="8"/>
      <c r="J4" s="8"/>
      <c r="K4" s="9"/>
      <c r="L4" s="9"/>
      <c r="M4" s="8"/>
      <c r="N4" s="8"/>
      <c r="O4" s="8"/>
      <c r="P4" s="9"/>
      <c r="Q4" s="9"/>
      <c r="R4" s="8"/>
      <c r="S4" s="8"/>
      <c r="T4" s="8"/>
      <c r="U4" s="9"/>
      <c r="W4" s="136"/>
    </row>
    <row r="5" spans="1:23" s="10" customFormat="1">
      <c r="A5" s="6"/>
      <c r="B5" s="6"/>
      <c r="C5" s="8"/>
      <c r="D5" s="8"/>
      <c r="E5" s="8"/>
      <c r="F5" s="8"/>
      <c r="G5" s="8"/>
      <c r="H5" s="8"/>
      <c r="I5" s="8"/>
      <c r="J5" s="8"/>
      <c r="K5" s="9"/>
      <c r="L5" s="9"/>
      <c r="M5" s="8"/>
      <c r="N5" s="8"/>
      <c r="O5" s="8"/>
      <c r="P5" s="9"/>
      <c r="Q5" s="9"/>
      <c r="R5" s="8"/>
      <c r="S5" s="8"/>
      <c r="T5" s="8"/>
      <c r="U5" s="9"/>
      <c r="W5" s="136"/>
    </row>
    <row r="6" spans="1:23" s="10" customFormat="1">
      <c r="A6" s="6"/>
      <c r="B6" s="6"/>
      <c r="C6" s="8"/>
      <c r="D6" s="8"/>
      <c r="E6" s="8"/>
      <c r="F6" s="8"/>
      <c r="G6" s="8"/>
      <c r="H6" s="8"/>
      <c r="I6" s="8"/>
      <c r="J6" s="8"/>
      <c r="K6" s="9"/>
      <c r="L6" s="9"/>
      <c r="M6" s="8"/>
      <c r="N6" s="8"/>
      <c r="O6" s="8"/>
      <c r="P6" s="9"/>
      <c r="Q6" s="9"/>
      <c r="R6" s="8"/>
      <c r="S6" s="8"/>
      <c r="T6" s="8"/>
      <c r="U6" s="9"/>
      <c r="W6" s="136"/>
    </row>
    <row r="7" spans="1:23" s="10" customFormat="1">
      <c r="A7" s="6"/>
      <c r="B7" s="6"/>
      <c r="C7" s="8"/>
      <c r="D7" s="8"/>
      <c r="E7" s="8"/>
      <c r="F7" s="8"/>
      <c r="G7" s="8"/>
      <c r="H7" s="8"/>
      <c r="I7" s="8"/>
      <c r="J7" s="8"/>
      <c r="K7" s="9"/>
      <c r="L7" s="9"/>
      <c r="M7" s="8"/>
      <c r="N7" s="8"/>
      <c r="O7" s="8"/>
      <c r="P7" s="9"/>
      <c r="Q7" s="9"/>
      <c r="R7" s="8"/>
      <c r="S7" s="8"/>
      <c r="T7" s="8"/>
      <c r="U7" s="9"/>
      <c r="W7" s="13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6"/>
  <sheetViews>
    <sheetView workbookViewId="0">
      <pane ySplit="1" topLeftCell="A98" activePane="bottomLeft" state="frozen"/>
      <selection pane="bottomLeft" activeCell="A2" sqref="A2:A106"/>
    </sheetView>
  </sheetViews>
  <sheetFormatPr defaultRowHeight="11.25"/>
  <cols>
    <col min="1" max="1" width="4" style="115" bestFit="1" customWidth="1"/>
    <col min="2" max="2" width="6.140625" style="97" bestFit="1" customWidth="1"/>
    <col min="3" max="3" width="14.85546875" style="97" bestFit="1" customWidth="1"/>
    <col min="4" max="4" width="11" style="97" bestFit="1" customWidth="1"/>
    <col min="5" max="5" width="5" style="97" bestFit="1" customWidth="1"/>
    <col min="6" max="6" width="19" style="97" bestFit="1" customWidth="1"/>
    <col min="7" max="10" width="3" style="97" hidden="1" customWidth="1"/>
    <col min="11" max="11" width="7.5703125" style="97" hidden="1" customWidth="1"/>
    <col min="12" max="12" width="5.42578125" style="97" hidden="1" customWidth="1"/>
    <col min="13" max="15" width="3" style="97" hidden="1" customWidth="1"/>
    <col min="16" max="17" width="5.42578125" style="97" hidden="1" customWidth="1"/>
    <col min="18" max="20" width="3" style="97" hidden="1" customWidth="1"/>
    <col min="21" max="21" width="5.42578125" style="97" hidden="1" customWidth="1"/>
    <col min="22" max="22" width="35.140625" style="97" customWidth="1"/>
    <col min="23" max="23" width="17" style="97" customWidth="1"/>
    <col min="24" max="16384" width="9.140625" style="97"/>
  </cols>
  <sheetData>
    <row r="1" spans="1:23" s="82" customFormat="1" ht="112.5" customHeight="1">
      <c r="A1" s="73" t="s">
        <v>15</v>
      </c>
      <c r="B1" s="74" t="s">
        <v>16</v>
      </c>
      <c r="C1" s="74" t="s">
        <v>33</v>
      </c>
      <c r="D1" s="74" t="s">
        <v>0</v>
      </c>
      <c r="E1" s="154" t="s">
        <v>1</v>
      </c>
      <c r="F1" s="74" t="s">
        <v>111</v>
      </c>
      <c r="G1" s="75" t="s">
        <v>3</v>
      </c>
      <c r="H1" s="75" t="s">
        <v>4</v>
      </c>
      <c r="I1" s="75" t="s">
        <v>5</v>
      </c>
      <c r="J1" s="75" t="s">
        <v>6</v>
      </c>
      <c r="K1" s="76" t="s">
        <v>7</v>
      </c>
      <c r="L1" s="77" t="s">
        <v>3</v>
      </c>
      <c r="M1" s="77" t="s">
        <v>4</v>
      </c>
      <c r="N1" s="77" t="s">
        <v>5</v>
      </c>
      <c r="O1" s="77" t="s">
        <v>8</v>
      </c>
      <c r="P1" s="78" t="s">
        <v>9</v>
      </c>
      <c r="Q1" s="79" t="s">
        <v>3</v>
      </c>
      <c r="R1" s="79" t="s">
        <v>4</v>
      </c>
      <c r="S1" s="79" t="s">
        <v>5</v>
      </c>
      <c r="T1" s="79" t="s">
        <v>8</v>
      </c>
      <c r="U1" s="80" t="s">
        <v>10</v>
      </c>
      <c r="V1" s="81" t="s">
        <v>465</v>
      </c>
      <c r="W1" s="81" t="s">
        <v>360</v>
      </c>
    </row>
    <row r="2" spans="1:23" s="87" customFormat="1" ht="33.75">
      <c r="A2" s="83">
        <v>1</v>
      </c>
      <c r="B2" s="91">
        <v>621657</v>
      </c>
      <c r="C2" s="91" t="s">
        <v>204</v>
      </c>
      <c r="D2" s="91" t="s">
        <v>205</v>
      </c>
      <c r="E2" s="91" t="s">
        <v>12</v>
      </c>
      <c r="F2" s="91" t="s">
        <v>112</v>
      </c>
      <c r="G2" s="91">
        <v>7</v>
      </c>
      <c r="H2" s="91">
        <v>10</v>
      </c>
      <c r="I2" s="91">
        <v>4</v>
      </c>
      <c r="J2" s="84">
        <f t="shared" ref="J2:J33" si="0">IF(I2&gt;=15,H2+1,H2)</f>
        <v>10</v>
      </c>
      <c r="K2" s="85">
        <f t="shared" ref="K2:K33" si="1">(((G2*1)+(J2*1)/12))</f>
        <v>7.833333333333333</v>
      </c>
      <c r="L2" s="88"/>
      <c r="M2" s="88"/>
      <c r="N2" s="88"/>
      <c r="O2" s="84">
        <f t="shared" ref="O2:O33" si="2">IF(N2&gt;=15,M2+1,M2)</f>
        <v>0</v>
      </c>
      <c r="P2" s="85">
        <f t="shared" ref="P2:P33" si="3">(((L2*1.5)+(O2*1.5)/12))</f>
        <v>0</v>
      </c>
      <c r="Q2" s="88"/>
      <c r="R2" s="88"/>
      <c r="S2" s="88"/>
      <c r="T2" s="84">
        <f t="shared" ref="T2:T33" si="4">IF(S2&gt;=15,R2+1,R2)</f>
        <v>0</v>
      </c>
      <c r="U2" s="85">
        <f t="shared" ref="U2:U33" si="5">(((Q2*2)+(T2*2)/12))</f>
        <v>0</v>
      </c>
      <c r="V2" s="93" t="s">
        <v>460</v>
      </c>
      <c r="W2" s="109">
        <v>7.83</v>
      </c>
    </row>
    <row r="3" spans="1:23" s="87" customFormat="1" ht="22.5">
      <c r="A3" s="83">
        <v>2</v>
      </c>
      <c r="B3" s="84">
        <v>561598</v>
      </c>
      <c r="C3" s="84" t="s">
        <v>213</v>
      </c>
      <c r="D3" s="84" t="s">
        <v>11</v>
      </c>
      <c r="E3" s="84" t="s">
        <v>12</v>
      </c>
      <c r="F3" s="84" t="s">
        <v>214</v>
      </c>
      <c r="G3" s="84">
        <v>10</v>
      </c>
      <c r="H3" s="84">
        <v>0</v>
      </c>
      <c r="I3" s="84">
        <v>0</v>
      </c>
      <c r="J3" s="84">
        <f t="shared" si="0"/>
        <v>0</v>
      </c>
      <c r="K3" s="85">
        <f t="shared" si="1"/>
        <v>10</v>
      </c>
      <c r="L3" s="85">
        <v>10</v>
      </c>
      <c r="M3" s="84">
        <v>0</v>
      </c>
      <c r="N3" s="84">
        <v>0</v>
      </c>
      <c r="O3" s="84">
        <f t="shared" si="2"/>
        <v>0</v>
      </c>
      <c r="P3" s="85">
        <f t="shared" si="3"/>
        <v>15</v>
      </c>
      <c r="Q3" s="85">
        <v>8</v>
      </c>
      <c r="R3" s="84">
        <v>8</v>
      </c>
      <c r="S3" s="84">
        <v>25</v>
      </c>
      <c r="T3" s="84">
        <f t="shared" si="4"/>
        <v>9</v>
      </c>
      <c r="U3" s="85">
        <f t="shared" si="5"/>
        <v>17.5</v>
      </c>
      <c r="V3" s="86" t="s">
        <v>215</v>
      </c>
      <c r="W3" s="148">
        <v>71.5</v>
      </c>
    </row>
    <row r="4" spans="1:23" s="87" customFormat="1" ht="22.5">
      <c r="A4" s="83">
        <v>3</v>
      </c>
      <c r="B4" s="84">
        <v>585751</v>
      </c>
      <c r="C4" s="84" t="s">
        <v>43</v>
      </c>
      <c r="D4" s="84" t="s">
        <v>31</v>
      </c>
      <c r="E4" s="84" t="s">
        <v>12</v>
      </c>
      <c r="F4" s="84" t="s">
        <v>88</v>
      </c>
      <c r="G4" s="84">
        <v>10</v>
      </c>
      <c r="H4" s="84">
        <v>0</v>
      </c>
      <c r="I4" s="84">
        <v>0</v>
      </c>
      <c r="J4" s="84">
        <f t="shared" si="0"/>
        <v>0</v>
      </c>
      <c r="K4" s="85">
        <f t="shared" si="1"/>
        <v>10</v>
      </c>
      <c r="L4" s="85">
        <v>8</v>
      </c>
      <c r="M4" s="84">
        <v>0</v>
      </c>
      <c r="N4" s="84">
        <v>0</v>
      </c>
      <c r="O4" s="84">
        <f t="shared" si="2"/>
        <v>0</v>
      </c>
      <c r="P4" s="85">
        <f t="shared" si="3"/>
        <v>12</v>
      </c>
      <c r="Q4" s="85"/>
      <c r="R4" s="84"/>
      <c r="S4" s="84"/>
      <c r="T4" s="84">
        <f t="shared" si="4"/>
        <v>0</v>
      </c>
      <c r="U4" s="85">
        <f t="shared" si="5"/>
        <v>0</v>
      </c>
      <c r="V4" s="86" t="s">
        <v>98</v>
      </c>
      <c r="W4" s="149">
        <v>26</v>
      </c>
    </row>
    <row r="5" spans="1:23" s="94" customFormat="1" ht="33.75">
      <c r="A5" s="83">
        <v>4</v>
      </c>
      <c r="B5" s="84">
        <v>602310</v>
      </c>
      <c r="C5" s="84" t="s">
        <v>216</v>
      </c>
      <c r="D5" s="84" t="s">
        <v>206</v>
      </c>
      <c r="E5" s="84" t="s">
        <v>12</v>
      </c>
      <c r="F5" s="84" t="s">
        <v>19</v>
      </c>
      <c r="G5" s="84">
        <v>10</v>
      </c>
      <c r="H5" s="84">
        <v>0</v>
      </c>
      <c r="I5" s="84">
        <v>0</v>
      </c>
      <c r="J5" s="84">
        <f t="shared" si="0"/>
        <v>0</v>
      </c>
      <c r="K5" s="85">
        <f t="shared" si="1"/>
        <v>10</v>
      </c>
      <c r="L5" s="85">
        <v>3</v>
      </c>
      <c r="M5" s="84">
        <v>9</v>
      </c>
      <c r="N5" s="84">
        <v>3</v>
      </c>
      <c r="O5" s="84">
        <f t="shared" si="2"/>
        <v>9</v>
      </c>
      <c r="P5" s="85">
        <f t="shared" si="3"/>
        <v>5.625</v>
      </c>
      <c r="Q5" s="85"/>
      <c r="R5" s="84"/>
      <c r="S5" s="84"/>
      <c r="T5" s="84">
        <f t="shared" si="4"/>
        <v>0</v>
      </c>
      <c r="U5" s="85">
        <f t="shared" si="5"/>
        <v>0</v>
      </c>
      <c r="V5" s="86" t="s">
        <v>432</v>
      </c>
      <c r="W5" s="148">
        <v>19.63</v>
      </c>
    </row>
    <row r="6" spans="1:23" s="94" customFormat="1" ht="22.5">
      <c r="A6" s="83">
        <v>5</v>
      </c>
      <c r="B6" s="84">
        <v>584936</v>
      </c>
      <c r="C6" s="84" t="s">
        <v>180</v>
      </c>
      <c r="D6" s="84" t="s">
        <v>87</v>
      </c>
      <c r="E6" s="84" t="s">
        <v>12</v>
      </c>
      <c r="F6" s="84" t="s">
        <v>90</v>
      </c>
      <c r="G6" s="84">
        <v>10</v>
      </c>
      <c r="H6" s="84">
        <v>0</v>
      </c>
      <c r="I6" s="84">
        <v>0</v>
      </c>
      <c r="J6" s="84">
        <f t="shared" si="0"/>
        <v>0</v>
      </c>
      <c r="K6" s="85">
        <f t="shared" si="1"/>
        <v>10</v>
      </c>
      <c r="L6" s="85">
        <v>10</v>
      </c>
      <c r="M6" s="84">
        <v>0</v>
      </c>
      <c r="N6" s="84">
        <v>0</v>
      </c>
      <c r="O6" s="84">
        <f t="shared" si="2"/>
        <v>0</v>
      </c>
      <c r="P6" s="85">
        <f t="shared" si="3"/>
        <v>15</v>
      </c>
      <c r="Q6" s="85">
        <v>0</v>
      </c>
      <c r="R6" s="84">
        <v>1</v>
      </c>
      <c r="S6" s="84">
        <v>16</v>
      </c>
      <c r="T6" s="84">
        <f t="shared" si="4"/>
        <v>2</v>
      </c>
      <c r="U6" s="85">
        <f t="shared" si="5"/>
        <v>0.33333333333333331</v>
      </c>
      <c r="V6" s="86" t="s">
        <v>403</v>
      </c>
      <c r="W6" s="148">
        <v>54.33</v>
      </c>
    </row>
    <row r="7" spans="1:23" s="82" customFormat="1" ht="22.5">
      <c r="A7" s="83">
        <v>6</v>
      </c>
      <c r="B7" s="90">
        <v>610665</v>
      </c>
      <c r="C7" s="91" t="s">
        <v>250</v>
      </c>
      <c r="D7" s="91" t="s">
        <v>52</v>
      </c>
      <c r="E7" s="91" t="s">
        <v>12</v>
      </c>
      <c r="F7" s="92" t="s">
        <v>251</v>
      </c>
      <c r="G7" s="91">
        <v>10</v>
      </c>
      <c r="H7" s="91">
        <v>0</v>
      </c>
      <c r="I7" s="91">
        <v>0</v>
      </c>
      <c r="J7" s="84">
        <f t="shared" si="0"/>
        <v>0</v>
      </c>
      <c r="K7" s="85">
        <f t="shared" si="1"/>
        <v>10</v>
      </c>
      <c r="L7" s="88">
        <v>1</v>
      </c>
      <c r="M7" s="88">
        <v>6</v>
      </c>
      <c r="N7" s="88">
        <v>20</v>
      </c>
      <c r="O7" s="84">
        <f t="shared" si="2"/>
        <v>7</v>
      </c>
      <c r="P7" s="85">
        <f t="shared" si="3"/>
        <v>2.375</v>
      </c>
      <c r="Q7" s="88"/>
      <c r="R7" s="88"/>
      <c r="S7" s="88"/>
      <c r="T7" s="84">
        <f t="shared" si="4"/>
        <v>0</v>
      </c>
      <c r="U7" s="85">
        <f t="shared" si="5"/>
        <v>0</v>
      </c>
      <c r="V7" s="93" t="s">
        <v>424</v>
      </c>
      <c r="W7" s="150">
        <v>31.38</v>
      </c>
    </row>
    <row r="8" spans="1:23" s="82" customFormat="1" ht="22.5">
      <c r="A8" s="83">
        <v>7</v>
      </c>
      <c r="B8" s="84">
        <v>605707</v>
      </c>
      <c r="C8" s="84" t="s">
        <v>217</v>
      </c>
      <c r="D8" s="84" t="s">
        <v>47</v>
      </c>
      <c r="E8" s="84" t="s">
        <v>12</v>
      </c>
      <c r="F8" s="84" t="s">
        <v>218</v>
      </c>
      <c r="G8" s="84">
        <v>10</v>
      </c>
      <c r="H8" s="84">
        <v>0</v>
      </c>
      <c r="I8" s="84">
        <v>0</v>
      </c>
      <c r="J8" s="84">
        <f t="shared" si="0"/>
        <v>0</v>
      </c>
      <c r="K8" s="85">
        <f t="shared" si="1"/>
        <v>10</v>
      </c>
      <c r="L8" s="85">
        <v>3</v>
      </c>
      <c r="M8" s="84">
        <v>5</v>
      </c>
      <c r="N8" s="84">
        <v>27</v>
      </c>
      <c r="O8" s="84">
        <f t="shared" si="2"/>
        <v>6</v>
      </c>
      <c r="P8" s="85">
        <f t="shared" si="3"/>
        <v>5.25</v>
      </c>
      <c r="Q8" s="85"/>
      <c r="R8" s="84"/>
      <c r="S8" s="84"/>
      <c r="T8" s="84">
        <f t="shared" si="4"/>
        <v>0</v>
      </c>
      <c r="U8" s="85">
        <f t="shared" si="5"/>
        <v>0</v>
      </c>
      <c r="V8" s="86" t="s">
        <v>219</v>
      </c>
      <c r="W8" s="148">
        <v>40.25</v>
      </c>
    </row>
    <row r="9" spans="1:23" s="82" customFormat="1" ht="22.5">
      <c r="A9" s="83">
        <v>8</v>
      </c>
      <c r="B9" s="91">
        <v>614184</v>
      </c>
      <c r="C9" s="91" t="s">
        <v>265</v>
      </c>
      <c r="D9" s="91" t="s">
        <v>266</v>
      </c>
      <c r="E9" s="91" t="s">
        <v>12</v>
      </c>
      <c r="F9" s="91" t="s">
        <v>267</v>
      </c>
      <c r="G9" s="91">
        <v>10</v>
      </c>
      <c r="H9" s="91">
        <v>0</v>
      </c>
      <c r="I9" s="91">
        <v>0</v>
      </c>
      <c r="J9" s="84">
        <f t="shared" si="0"/>
        <v>0</v>
      </c>
      <c r="K9" s="85">
        <f t="shared" si="1"/>
        <v>10</v>
      </c>
      <c r="L9" s="88">
        <v>0</v>
      </c>
      <c r="M9" s="88">
        <v>7</v>
      </c>
      <c r="N9" s="88">
        <v>21</v>
      </c>
      <c r="O9" s="84">
        <f t="shared" si="2"/>
        <v>8</v>
      </c>
      <c r="P9" s="85">
        <f t="shared" si="3"/>
        <v>1</v>
      </c>
      <c r="Q9" s="88"/>
      <c r="R9" s="88"/>
      <c r="S9" s="88"/>
      <c r="T9" s="84">
        <f t="shared" si="4"/>
        <v>0</v>
      </c>
      <c r="U9" s="85">
        <f t="shared" si="5"/>
        <v>0</v>
      </c>
      <c r="V9" s="93" t="s">
        <v>441</v>
      </c>
      <c r="W9" s="109">
        <v>15</v>
      </c>
    </row>
    <row r="10" spans="1:23" s="82" customFormat="1" ht="33.75">
      <c r="A10" s="83">
        <v>9</v>
      </c>
      <c r="B10" s="91">
        <v>613202</v>
      </c>
      <c r="C10" s="91" t="s">
        <v>126</v>
      </c>
      <c r="D10" s="91" t="s">
        <v>57</v>
      </c>
      <c r="E10" s="91" t="s">
        <v>12</v>
      </c>
      <c r="F10" s="91" t="s">
        <v>127</v>
      </c>
      <c r="G10" s="91">
        <v>10</v>
      </c>
      <c r="H10" s="91">
        <v>0</v>
      </c>
      <c r="I10" s="91">
        <v>0</v>
      </c>
      <c r="J10" s="84">
        <f t="shared" si="0"/>
        <v>0</v>
      </c>
      <c r="K10" s="85">
        <f t="shared" si="1"/>
        <v>10</v>
      </c>
      <c r="L10" s="88">
        <v>1</v>
      </c>
      <c r="M10" s="88">
        <v>4</v>
      </c>
      <c r="N10" s="88">
        <v>21</v>
      </c>
      <c r="O10" s="84">
        <f t="shared" si="2"/>
        <v>5</v>
      </c>
      <c r="P10" s="85">
        <f t="shared" si="3"/>
        <v>2.125</v>
      </c>
      <c r="Q10" s="88"/>
      <c r="R10" s="88"/>
      <c r="S10" s="88"/>
      <c r="T10" s="84">
        <f t="shared" si="4"/>
        <v>0</v>
      </c>
      <c r="U10" s="85">
        <f t="shared" si="5"/>
        <v>0</v>
      </c>
      <c r="V10" s="93" t="s">
        <v>404</v>
      </c>
      <c r="W10" s="109">
        <v>12.13</v>
      </c>
    </row>
    <row r="11" spans="1:23" s="82" customFormat="1" ht="22.5">
      <c r="A11" s="83">
        <v>10</v>
      </c>
      <c r="B11" s="84">
        <v>620990</v>
      </c>
      <c r="C11" s="84" t="s">
        <v>220</v>
      </c>
      <c r="D11" s="84" t="s">
        <v>221</v>
      </c>
      <c r="E11" s="84" t="s">
        <v>12</v>
      </c>
      <c r="F11" s="84" t="s">
        <v>59</v>
      </c>
      <c r="G11" s="84">
        <v>8</v>
      </c>
      <c r="H11" s="84">
        <v>6</v>
      </c>
      <c r="I11" s="84">
        <v>22</v>
      </c>
      <c r="J11" s="84">
        <f t="shared" si="0"/>
        <v>7</v>
      </c>
      <c r="K11" s="85">
        <f t="shared" si="1"/>
        <v>8.5833333333333339</v>
      </c>
      <c r="L11" s="85"/>
      <c r="M11" s="84"/>
      <c r="N11" s="84"/>
      <c r="O11" s="84">
        <f t="shared" si="2"/>
        <v>0</v>
      </c>
      <c r="P11" s="85">
        <f t="shared" si="3"/>
        <v>0</v>
      </c>
      <c r="Q11" s="85"/>
      <c r="R11" s="84"/>
      <c r="S11" s="84"/>
      <c r="T11" s="84">
        <f t="shared" si="4"/>
        <v>0</v>
      </c>
      <c r="U11" s="85">
        <f t="shared" si="5"/>
        <v>0</v>
      </c>
      <c r="V11" s="93" t="s">
        <v>222</v>
      </c>
      <c r="W11" s="148">
        <v>12.58</v>
      </c>
    </row>
    <row r="12" spans="1:23" s="82" customFormat="1" ht="22.5">
      <c r="A12" s="83">
        <v>11</v>
      </c>
      <c r="B12" s="91">
        <v>602221</v>
      </c>
      <c r="C12" s="91" t="s">
        <v>50</v>
      </c>
      <c r="D12" s="91" t="s">
        <v>11</v>
      </c>
      <c r="E12" s="91" t="s">
        <v>12</v>
      </c>
      <c r="F12" s="91" t="s">
        <v>128</v>
      </c>
      <c r="G12" s="91">
        <v>10</v>
      </c>
      <c r="H12" s="91">
        <v>0</v>
      </c>
      <c r="I12" s="91">
        <v>0</v>
      </c>
      <c r="J12" s="84">
        <f t="shared" si="0"/>
        <v>0</v>
      </c>
      <c r="K12" s="85">
        <f t="shared" si="1"/>
        <v>10</v>
      </c>
      <c r="L12" s="88">
        <v>3</v>
      </c>
      <c r="M12" s="88">
        <v>9</v>
      </c>
      <c r="N12" s="88">
        <v>0</v>
      </c>
      <c r="O12" s="84">
        <f t="shared" si="2"/>
        <v>9</v>
      </c>
      <c r="P12" s="85">
        <f t="shared" si="3"/>
        <v>5.625</v>
      </c>
      <c r="Q12" s="88"/>
      <c r="R12" s="88"/>
      <c r="S12" s="88"/>
      <c r="T12" s="84">
        <f t="shared" si="4"/>
        <v>0</v>
      </c>
      <c r="U12" s="85">
        <f t="shared" si="5"/>
        <v>0</v>
      </c>
      <c r="V12" s="93" t="s">
        <v>411</v>
      </c>
      <c r="W12" s="109">
        <v>40.630000000000003</v>
      </c>
    </row>
    <row r="13" spans="1:23" s="82" customFormat="1" ht="22.5">
      <c r="A13" s="83">
        <v>12</v>
      </c>
      <c r="B13" s="91">
        <v>585826</v>
      </c>
      <c r="C13" s="91" t="s">
        <v>129</v>
      </c>
      <c r="D13" s="91" t="s">
        <v>31</v>
      </c>
      <c r="E13" s="91" t="s">
        <v>12</v>
      </c>
      <c r="F13" s="91" t="s">
        <v>130</v>
      </c>
      <c r="G13" s="91">
        <v>10</v>
      </c>
      <c r="H13" s="91">
        <v>0</v>
      </c>
      <c r="I13" s="91">
        <v>0</v>
      </c>
      <c r="J13" s="84">
        <f t="shared" si="0"/>
        <v>0</v>
      </c>
      <c r="K13" s="85">
        <f t="shared" si="1"/>
        <v>10</v>
      </c>
      <c r="L13" s="88">
        <v>8</v>
      </c>
      <c r="M13" s="88">
        <v>0</v>
      </c>
      <c r="N13" s="88">
        <v>0</v>
      </c>
      <c r="O13" s="84">
        <f t="shared" si="2"/>
        <v>0</v>
      </c>
      <c r="P13" s="85">
        <f t="shared" si="3"/>
        <v>12</v>
      </c>
      <c r="Q13" s="88"/>
      <c r="R13" s="88"/>
      <c r="S13" s="88"/>
      <c r="T13" s="84">
        <f t="shared" si="4"/>
        <v>0</v>
      </c>
      <c r="U13" s="85">
        <f t="shared" si="5"/>
        <v>0</v>
      </c>
      <c r="V13" s="93" t="s">
        <v>401</v>
      </c>
      <c r="W13" s="150">
        <v>26</v>
      </c>
    </row>
    <row r="14" spans="1:23" s="82" customFormat="1" ht="22.5">
      <c r="A14" s="83">
        <v>13</v>
      </c>
      <c r="B14" s="91">
        <v>620912</v>
      </c>
      <c r="C14" s="91" t="s">
        <v>268</v>
      </c>
      <c r="D14" s="91" t="s">
        <v>40</v>
      </c>
      <c r="E14" s="91" t="s">
        <v>12</v>
      </c>
      <c r="F14" s="91" t="s">
        <v>267</v>
      </c>
      <c r="G14" s="91">
        <v>8</v>
      </c>
      <c r="H14" s="91">
        <v>6</v>
      </c>
      <c r="I14" s="91">
        <v>22</v>
      </c>
      <c r="J14" s="84">
        <f t="shared" si="0"/>
        <v>7</v>
      </c>
      <c r="K14" s="85">
        <f t="shared" si="1"/>
        <v>8.5833333333333339</v>
      </c>
      <c r="L14" s="88"/>
      <c r="M14" s="88"/>
      <c r="N14" s="88"/>
      <c r="O14" s="84">
        <f t="shared" si="2"/>
        <v>0</v>
      </c>
      <c r="P14" s="85">
        <f t="shared" si="3"/>
        <v>0</v>
      </c>
      <c r="Q14" s="88"/>
      <c r="R14" s="88"/>
      <c r="S14" s="88"/>
      <c r="T14" s="84">
        <f t="shared" si="4"/>
        <v>0</v>
      </c>
      <c r="U14" s="85">
        <f t="shared" si="5"/>
        <v>0</v>
      </c>
      <c r="V14" s="93" t="s">
        <v>454</v>
      </c>
      <c r="W14" s="109">
        <v>8.58</v>
      </c>
    </row>
    <row r="15" spans="1:23" ht="33.75">
      <c r="A15" s="83">
        <v>14</v>
      </c>
      <c r="B15" s="90">
        <v>579163</v>
      </c>
      <c r="C15" s="91" t="s">
        <v>269</v>
      </c>
      <c r="D15" s="91" t="s">
        <v>49</v>
      </c>
      <c r="E15" s="91" t="s">
        <v>12</v>
      </c>
      <c r="F15" s="92" t="s">
        <v>270</v>
      </c>
      <c r="G15" s="91">
        <v>10</v>
      </c>
      <c r="H15" s="91">
        <v>0</v>
      </c>
      <c r="I15" s="91">
        <v>0</v>
      </c>
      <c r="J15" s="84">
        <f t="shared" si="0"/>
        <v>0</v>
      </c>
      <c r="K15" s="85">
        <f t="shared" si="1"/>
        <v>10</v>
      </c>
      <c r="L15" s="88">
        <v>10</v>
      </c>
      <c r="M15" s="88">
        <v>0</v>
      </c>
      <c r="N15" s="88">
        <v>0</v>
      </c>
      <c r="O15" s="84">
        <f t="shared" si="2"/>
        <v>0</v>
      </c>
      <c r="P15" s="85">
        <f t="shared" si="3"/>
        <v>15</v>
      </c>
      <c r="Q15" s="88">
        <v>4</v>
      </c>
      <c r="R15" s="88">
        <v>1</v>
      </c>
      <c r="S15" s="88">
        <v>5</v>
      </c>
      <c r="T15" s="84">
        <f t="shared" si="4"/>
        <v>1</v>
      </c>
      <c r="U15" s="85">
        <f t="shared" si="5"/>
        <v>8.1666666666666661</v>
      </c>
      <c r="V15" s="93" t="s">
        <v>419</v>
      </c>
      <c r="W15" s="150">
        <v>37.17</v>
      </c>
    </row>
    <row r="16" spans="1:23" ht="22.5">
      <c r="A16" s="83">
        <v>15</v>
      </c>
      <c r="B16" s="88">
        <v>600935</v>
      </c>
      <c r="C16" s="88" t="s">
        <v>196</v>
      </c>
      <c r="D16" s="88" t="s">
        <v>197</v>
      </c>
      <c r="E16" s="88" t="s">
        <v>12</v>
      </c>
      <c r="F16" s="89" t="s">
        <v>174</v>
      </c>
      <c r="G16" s="84">
        <v>10</v>
      </c>
      <c r="H16" s="84">
        <v>0</v>
      </c>
      <c r="I16" s="84">
        <v>0</v>
      </c>
      <c r="J16" s="84">
        <f t="shared" si="0"/>
        <v>0</v>
      </c>
      <c r="K16" s="85">
        <f t="shared" si="1"/>
        <v>10</v>
      </c>
      <c r="L16" s="85">
        <v>3</v>
      </c>
      <c r="M16" s="84">
        <v>8</v>
      </c>
      <c r="N16" s="84">
        <v>29</v>
      </c>
      <c r="O16" s="84">
        <f t="shared" si="2"/>
        <v>9</v>
      </c>
      <c r="P16" s="85">
        <f t="shared" si="3"/>
        <v>5.625</v>
      </c>
      <c r="Q16" s="85"/>
      <c r="R16" s="84"/>
      <c r="S16" s="84"/>
      <c r="T16" s="84">
        <f t="shared" si="4"/>
        <v>0</v>
      </c>
      <c r="U16" s="85">
        <f t="shared" si="5"/>
        <v>0</v>
      </c>
      <c r="V16" s="93" t="s">
        <v>422</v>
      </c>
      <c r="W16" s="109">
        <v>34.630000000000003</v>
      </c>
    </row>
    <row r="17" spans="1:23" s="82" customFormat="1" ht="22.5">
      <c r="A17" s="83">
        <v>16</v>
      </c>
      <c r="B17" s="88">
        <v>613579</v>
      </c>
      <c r="C17" s="88" t="s">
        <v>223</v>
      </c>
      <c r="D17" s="88" t="s">
        <v>224</v>
      </c>
      <c r="E17" s="88" t="s">
        <v>12</v>
      </c>
      <c r="F17" s="89" t="s">
        <v>174</v>
      </c>
      <c r="G17" s="84">
        <v>10</v>
      </c>
      <c r="H17" s="84">
        <v>0</v>
      </c>
      <c r="I17" s="84">
        <v>0</v>
      </c>
      <c r="J17" s="84">
        <f t="shared" si="0"/>
        <v>0</v>
      </c>
      <c r="K17" s="85">
        <f t="shared" si="1"/>
        <v>10</v>
      </c>
      <c r="L17" s="85">
        <v>1</v>
      </c>
      <c r="M17" s="84">
        <v>3</v>
      </c>
      <c r="N17" s="84">
        <v>13</v>
      </c>
      <c r="O17" s="84">
        <f t="shared" si="2"/>
        <v>3</v>
      </c>
      <c r="P17" s="85">
        <f t="shared" si="3"/>
        <v>1.875</v>
      </c>
      <c r="Q17" s="85"/>
      <c r="R17" s="84"/>
      <c r="S17" s="84"/>
      <c r="T17" s="84">
        <f t="shared" si="4"/>
        <v>0</v>
      </c>
      <c r="U17" s="85">
        <f t="shared" si="5"/>
        <v>0</v>
      </c>
      <c r="V17" s="86" t="s">
        <v>225</v>
      </c>
      <c r="W17" s="109">
        <v>40.880000000000003</v>
      </c>
    </row>
    <row r="18" spans="1:23" s="82" customFormat="1" ht="22.5">
      <c r="A18" s="83">
        <v>17</v>
      </c>
      <c r="B18" s="90">
        <v>604972</v>
      </c>
      <c r="C18" s="91" t="s">
        <v>166</v>
      </c>
      <c r="D18" s="91" t="s">
        <v>167</v>
      </c>
      <c r="E18" s="91" t="s">
        <v>12</v>
      </c>
      <c r="F18" s="92" t="s">
        <v>252</v>
      </c>
      <c r="G18" s="91">
        <v>10</v>
      </c>
      <c r="H18" s="91">
        <v>0</v>
      </c>
      <c r="I18" s="91">
        <v>0</v>
      </c>
      <c r="J18" s="84">
        <f t="shared" si="0"/>
        <v>0</v>
      </c>
      <c r="K18" s="85">
        <f t="shared" si="1"/>
        <v>10</v>
      </c>
      <c r="L18" s="88">
        <v>4</v>
      </c>
      <c r="M18" s="88">
        <v>0</v>
      </c>
      <c r="N18" s="88">
        <v>17</v>
      </c>
      <c r="O18" s="84">
        <f t="shared" si="2"/>
        <v>1</v>
      </c>
      <c r="P18" s="85">
        <f t="shared" si="3"/>
        <v>6.125</v>
      </c>
      <c r="Q18" s="88"/>
      <c r="R18" s="88"/>
      <c r="S18" s="88"/>
      <c r="T18" s="84">
        <f t="shared" si="4"/>
        <v>0</v>
      </c>
      <c r="U18" s="85">
        <f t="shared" si="5"/>
        <v>0</v>
      </c>
      <c r="V18" s="93" t="s">
        <v>421</v>
      </c>
      <c r="W18" s="109">
        <v>35.130000000000003</v>
      </c>
    </row>
    <row r="19" spans="1:23" s="82" customFormat="1" ht="22.5">
      <c r="A19" s="83">
        <v>18</v>
      </c>
      <c r="B19" s="90">
        <v>565950</v>
      </c>
      <c r="C19" s="91" t="s">
        <v>271</v>
      </c>
      <c r="D19" s="91" t="s">
        <v>272</v>
      </c>
      <c r="E19" s="91" t="s">
        <v>12</v>
      </c>
      <c r="F19" s="92" t="s">
        <v>100</v>
      </c>
      <c r="G19" s="91">
        <v>10</v>
      </c>
      <c r="H19" s="91">
        <v>0</v>
      </c>
      <c r="I19" s="91">
        <v>0</v>
      </c>
      <c r="J19" s="84">
        <f t="shared" si="0"/>
        <v>0</v>
      </c>
      <c r="K19" s="85">
        <f t="shared" si="1"/>
        <v>10</v>
      </c>
      <c r="L19" s="88">
        <v>10</v>
      </c>
      <c r="M19" s="88">
        <v>0</v>
      </c>
      <c r="N19" s="88">
        <v>0</v>
      </c>
      <c r="O19" s="84">
        <f t="shared" si="2"/>
        <v>0</v>
      </c>
      <c r="P19" s="85">
        <f t="shared" si="3"/>
        <v>15</v>
      </c>
      <c r="Q19" s="88">
        <v>6</v>
      </c>
      <c r="R19" s="88">
        <v>8</v>
      </c>
      <c r="S19" s="88">
        <v>23</v>
      </c>
      <c r="T19" s="84">
        <f t="shared" si="4"/>
        <v>9</v>
      </c>
      <c r="U19" s="85">
        <f t="shared" si="5"/>
        <v>13.5</v>
      </c>
      <c r="V19" s="93" t="s">
        <v>402</v>
      </c>
      <c r="W19" s="109">
        <v>61.5</v>
      </c>
    </row>
    <row r="20" spans="1:23" s="82" customFormat="1" ht="22.5">
      <c r="A20" s="83">
        <v>19</v>
      </c>
      <c r="B20" s="90">
        <v>620399</v>
      </c>
      <c r="C20" s="91" t="s">
        <v>253</v>
      </c>
      <c r="D20" s="91" t="s">
        <v>168</v>
      </c>
      <c r="E20" s="91" t="s">
        <v>12</v>
      </c>
      <c r="F20" s="92" t="s">
        <v>254</v>
      </c>
      <c r="G20" s="91">
        <v>10</v>
      </c>
      <c r="H20" s="91">
        <v>0</v>
      </c>
      <c r="I20" s="91">
        <v>0</v>
      </c>
      <c r="J20" s="84">
        <f t="shared" si="0"/>
        <v>0</v>
      </c>
      <c r="K20" s="85">
        <f t="shared" si="1"/>
        <v>10</v>
      </c>
      <c r="L20" s="88">
        <v>4</v>
      </c>
      <c r="M20" s="88">
        <v>11</v>
      </c>
      <c r="N20" s="88">
        <v>9</v>
      </c>
      <c r="O20" s="84">
        <f t="shared" si="2"/>
        <v>11</v>
      </c>
      <c r="P20" s="85">
        <f t="shared" si="3"/>
        <v>7.375</v>
      </c>
      <c r="Q20" s="88"/>
      <c r="R20" s="88"/>
      <c r="S20" s="88"/>
      <c r="T20" s="84">
        <f t="shared" si="4"/>
        <v>0</v>
      </c>
      <c r="U20" s="85">
        <f t="shared" si="5"/>
        <v>0</v>
      </c>
      <c r="V20" s="93" t="s">
        <v>401</v>
      </c>
      <c r="W20" s="109">
        <v>60.38</v>
      </c>
    </row>
    <row r="21" spans="1:23" s="82" customFormat="1" ht="22.5">
      <c r="A21" s="83">
        <v>20</v>
      </c>
      <c r="B21" s="90">
        <v>579687</v>
      </c>
      <c r="C21" s="91" t="s">
        <v>273</v>
      </c>
      <c r="D21" s="91" t="s">
        <v>17</v>
      </c>
      <c r="E21" s="91" t="s">
        <v>12</v>
      </c>
      <c r="F21" s="92" t="s">
        <v>100</v>
      </c>
      <c r="G21" s="91">
        <v>10</v>
      </c>
      <c r="H21" s="91">
        <v>0</v>
      </c>
      <c r="I21" s="91">
        <v>0</v>
      </c>
      <c r="J21" s="84">
        <f t="shared" si="0"/>
        <v>0</v>
      </c>
      <c r="K21" s="85">
        <f t="shared" si="1"/>
        <v>10</v>
      </c>
      <c r="L21" s="88">
        <v>10</v>
      </c>
      <c r="M21" s="88">
        <v>0</v>
      </c>
      <c r="N21" s="88">
        <v>0</v>
      </c>
      <c r="O21" s="84">
        <f t="shared" si="2"/>
        <v>0</v>
      </c>
      <c r="P21" s="85">
        <f t="shared" si="3"/>
        <v>15</v>
      </c>
      <c r="Q21" s="88">
        <v>0</v>
      </c>
      <c r="R21" s="88">
        <v>0</v>
      </c>
      <c r="S21" s="88">
        <v>28</v>
      </c>
      <c r="T21" s="84">
        <f t="shared" si="4"/>
        <v>1</v>
      </c>
      <c r="U21" s="85">
        <f t="shared" si="5"/>
        <v>0.16666666666666666</v>
      </c>
      <c r="V21" s="93" t="s">
        <v>405</v>
      </c>
      <c r="W21" s="109">
        <v>50.17</v>
      </c>
    </row>
    <row r="22" spans="1:23" s="82" customFormat="1">
      <c r="A22" s="83">
        <v>21</v>
      </c>
      <c r="B22" s="90">
        <v>610149</v>
      </c>
      <c r="C22" s="91" t="s">
        <v>274</v>
      </c>
      <c r="D22" s="91" t="s">
        <v>275</v>
      </c>
      <c r="E22" s="91" t="s">
        <v>12</v>
      </c>
      <c r="F22" s="92" t="s">
        <v>100</v>
      </c>
      <c r="G22" s="91">
        <v>10</v>
      </c>
      <c r="H22" s="91">
        <v>0</v>
      </c>
      <c r="I22" s="91">
        <v>0</v>
      </c>
      <c r="J22" s="84">
        <f t="shared" si="0"/>
        <v>0</v>
      </c>
      <c r="K22" s="85">
        <f t="shared" si="1"/>
        <v>10</v>
      </c>
      <c r="L22" s="88">
        <v>2</v>
      </c>
      <c r="M22" s="88">
        <v>3</v>
      </c>
      <c r="N22" s="88">
        <v>26</v>
      </c>
      <c r="O22" s="84">
        <f t="shared" si="2"/>
        <v>4</v>
      </c>
      <c r="P22" s="85">
        <f t="shared" si="3"/>
        <v>3.5</v>
      </c>
      <c r="Q22" s="88"/>
      <c r="R22" s="88"/>
      <c r="S22" s="88"/>
      <c r="T22" s="84">
        <f t="shared" si="4"/>
        <v>0</v>
      </c>
      <c r="U22" s="85">
        <f t="shared" si="5"/>
        <v>0</v>
      </c>
      <c r="V22" s="86" t="s">
        <v>30</v>
      </c>
      <c r="W22" s="109">
        <v>13.5</v>
      </c>
    </row>
    <row r="23" spans="1:23" s="82" customFormat="1" ht="22.5">
      <c r="A23" s="83">
        <v>22</v>
      </c>
      <c r="B23" s="91">
        <v>701126</v>
      </c>
      <c r="C23" s="91" t="s">
        <v>132</v>
      </c>
      <c r="D23" s="91" t="s">
        <v>17</v>
      </c>
      <c r="E23" s="91" t="s">
        <v>12</v>
      </c>
      <c r="F23" s="91" t="s">
        <v>116</v>
      </c>
      <c r="G23" s="91">
        <v>7</v>
      </c>
      <c r="H23" s="91">
        <v>0</v>
      </c>
      <c r="I23" s="91">
        <v>22</v>
      </c>
      <c r="J23" s="84">
        <f t="shared" si="0"/>
        <v>1</v>
      </c>
      <c r="K23" s="85">
        <f t="shared" si="1"/>
        <v>7.083333333333333</v>
      </c>
      <c r="L23" s="88"/>
      <c r="M23" s="88"/>
      <c r="N23" s="88"/>
      <c r="O23" s="84">
        <f t="shared" si="2"/>
        <v>0</v>
      </c>
      <c r="P23" s="85">
        <f t="shared" si="3"/>
        <v>0</v>
      </c>
      <c r="Q23" s="88"/>
      <c r="R23" s="88"/>
      <c r="S23" s="88"/>
      <c r="T23" s="84">
        <f t="shared" si="4"/>
        <v>0</v>
      </c>
      <c r="U23" s="85">
        <f t="shared" si="5"/>
        <v>0</v>
      </c>
      <c r="V23" s="93" t="s">
        <v>463</v>
      </c>
      <c r="W23" s="109">
        <v>7.08</v>
      </c>
    </row>
    <row r="24" spans="1:23" s="82" customFormat="1" ht="22.5">
      <c r="A24" s="83">
        <v>23</v>
      </c>
      <c r="B24" s="88">
        <v>594388</v>
      </c>
      <c r="C24" s="88" t="s">
        <v>184</v>
      </c>
      <c r="D24" s="88" t="s">
        <v>185</v>
      </c>
      <c r="E24" s="88" t="s">
        <v>12</v>
      </c>
      <c r="F24" s="89" t="s">
        <v>186</v>
      </c>
      <c r="G24" s="84">
        <v>10</v>
      </c>
      <c r="H24" s="84">
        <v>0</v>
      </c>
      <c r="I24" s="84">
        <v>0</v>
      </c>
      <c r="J24" s="84">
        <f t="shared" si="0"/>
        <v>0</v>
      </c>
      <c r="K24" s="85">
        <f t="shared" si="1"/>
        <v>10</v>
      </c>
      <c r="L24" s="85">
        <v>5</v>
      </c>
      <c r="M24" s="84">
        <v>9</v>
      </c>
      <c r="N24" s="84">
        <v>12</v>
      </c>
      <c r="O24" s="84">
        <f t="shared" si="2"/>
        <v>9</v>
      </c>
      <c r="P24" s="85">
        <f t="shared" si="3"/>
        <v>8.625</v>
      </c>
      <c r="Q24" s="85"/>
      <c r="R24" s="84"/>
      <c r="S24" s="84"/>
      <c r="T24" s="84">
        <f t="shared" si="4"/>
        <v>0</v>
      </c>
      <c r="U24" s="85">
        <f t="shared" si="5"/>
        <v>0</v>
      </c>
      <c r="V24" s="86" t="s">
        <v>407</v>
      </c>
      <c r="W24" s="148">
        <v>47.63</v>
      </c>
    </row>
    <row r="25" spans="1:23" s="82" customFormat="1" ht="33.75">
      <c r="A25" s="83">
        <v>24</v>
      </c>
      <c r="B25" s="88">
        <v>621625</v>
      </c>
      <c r="C25" s="88" t="s">
        <v>187</v>
      </c>
      <c r="D25" s="88" t="s">
        <v>188</v>
      </c>
      <c r="E25" s="88" t="s">
        <v>12</v>
      </c>
      <c r="F25" s="89" t="s">
        <v>81</v>
      </c>
      <c r="G25" s="84">
        <v>8</v>
      </c>
      <c r="H25" s="84">
        <v>6</v>
      </c>
      <c r="I25" s="84">
        <v>22</v>
      </c>
      <c r="J25" s="84">
        <f t="shared" si="0"/>
        <v>7</v>
      </c>
      <c r="K25" s="85">
        <f t="shared" si="1"/>
        <v>8.5833333333333339</v>
      </c>
      <c r="L25" s="85"/>
      <c r="M25" s="84"/>
      <c r="N25" s="84"/>
      <c r="O25" s="84">
        <f t="shared" si="2"/>
        <v>0</v>
      </c>
      <c r="P25" s="85">
        <f t="shared" si="3"/>
        <v>0</v>
      </c>
      <c r="Q25" s="85"/>
      <c r="R25" s="84"/>
      <c r="S25" s="84"/>
      <c r="T25" s="84">
        <f t="shared" si="4"/>
        <v>0</v>
      </c>
      <c r="U25" s="85">
        <f t="shared" si="5"/>
        <v>0</v>
      </c>
      <c r="V25" s="86" t="s">
        <v>455</v>
      </c>
      <c r="W25" s="148">
        <v>8.58</v>
      </c>
    </row>
    <row r="26" spans="1:23" s="82" customFormat="1" ht="22.5">
      <c r="A26" s="83">
        <v>25</v>
      </c>
      <c r="B26" s="91">
        <v>607710</v>
      </c>
      <c r="C26" s="91" t="s">
        <v>277</v>
      </c>
      <c r="D26" s="91" t="s">
        <v>168</v>
      </c>
      <c r="E26" s="91" t="s">
        <v>12</v>
      </c>
      <c r="F26" s="91" t="s">
        <v>278</v>
      </c>
      <c r="G26" s="91">
        <v>10</v>
      </c>
      <c r="H26" s="91">
        <v>0</v>
      </c>
      <c r="I26" s="91">
        <v>0</v>
      </c>
      <c r="J26" s="84">
        <f t="shared" si="0"/>
        <v>0</v>
      </c>
      <c r="K26" s="85">
        <f t="shared" si="1"/>
        <v>10</v>
      </c>
      <c r="L26" s="88">
        <v>1</v>
      </c>
      <c r="M26" s="88">
        <v>9</v>
      </c>
      <c r="N26" s="88">
        <v>9</v>
      </c>
      <c r="O26" s="84">
        <f t="shared" si="2"/>
        <v>9</v>
      </c>
      <c r="P26" s="85">
        <f t="shared" si="3"/>
        <v>2.625</v>
      </c>
      <c r="Q26" s="88"/>
      <c r="R26" s="88"/>
      <c r="S26" s="88"/>
      <c r="T26" s="84">
        <f t="shared" si="4"/>
        <v>0</v>
      </c>
      <c r="U26" s="85">
        <f t="shared" si="5"/>
        <v>0</v>
      </c>
      <c r="V26" s="93" t="s">
        <v>405</v>
      </c>
      <c r="W26" s="109">
        <v>12.63</v>
      </c>
    </row>
    <row r="27" spans="1:23" s="82" customFormat="1" ht="22.5">
      <c r="A27" s="83">
        <v>26</v>
      </c>
      <c r="B27" s="91">
        <v>621285</v>
      </c>
      <c r="C27" s="91" t="s">
        <v>133</v>
      </c>
      <c r="D27" s="91" t="s">
        <v>134</v>
      </c>
      <c r="E27" s="91" t="s">
        <v>12</v>
      </c>
      <c r="F27" s="91" t="s">
        <v>107</v>
      </c>
      <c r="G27" s="91">
        <v>7</v>
      </c>
      <c r="H27" s="91">
        <v>9</v>
      </c>
      <c r="I27" s="91">
        <v>10</v>
      </c>
      <c r="J27" s="84">
        <f t="shared" si="0"/>
        <v>9</v>
      </c>
      <c r="K27" s="85">
        <f t="shared" si="1"/>
        <v>7.75</v>
      </c>
      <c r="L27" s="88"/>
      <c r="M27" s="88"/>
      <c r="N27" s="88"/>
      <c r="O27" s="84">
        <f t="shared" si="2"/>
        <v>0</v>
      </c>
      <c r="P27" s="85">
        <f t="shared" si="3"/>
        <v>0</v>
      </c>
      <c r="Q27" s="88"/>
      <c r="R27" s="88"/>
      <c r="S27" s="88"/>
      <c r="T27" s="84">
        <f t="shared" si="4"/>
        <v>0</v>
      </c>
      <c r="U27" s="85">
        <f t="shared" si="5"/>
        <v>0</v>
      </c>
      <c r="V27" s="93" t="s">
        <v>431</v>
      </c>
      <c r="W27" s="109">
        <v>21.75</v>
      </c>
    </row>
    <row r="28" spans="1:23" s="82" customFormat="1" ht="22.5">
      <c r="A28" s="83">
        <v>27</v>
      </c>
      <c r="B28" s="91">
        <v>701996</v>
      </c>
      <c r="C28" s="91" t="s">
        <v>53</v>
      </c>
      <c r="D28" s="91" t="s">
        <v>31</v>
      </c>
      <c r="E28" s="91" t="s">
        <v>12</v>
      </c>
      <c r="F28" s="91" t="s">
        <v>116</v>
      </c>
      <c r="G28" s="91">
        <v>8</v>
      </c>
      <c r="H28" s="91">
        <v>3</v>
      </c>
      <c r="I28" s="91">
        <v>17</v>
      </c>
      <c r="J28" s="84">
        <f t="shared" si="0"/>
        <v>4</v>
      </c>
      <c r="K28" s="85">
        <f t="shared" si="1"/>
        <v>8.3333333333333339</v>
      </c>
      <c r="L28" s="88"/>
      <c r="M28" s="88"/>
      <c r="N28" s="88"/>
      <c r="O28" s="84">
        <f t="shared" si="2"/>
        <v>0</v>
      </c>
      <c r="P28" s="85">
        <f t="shared" si="3"/>
        <v>0</v>
      </c>
      <c r="Q28" s="88"/>
      <c r="R28" s="88"/>
      <c r="S28" s="88"/>
      <c r="T28" s="84">
        <f t="shared" si="4"/>
        <v>0</v>
      </c>
      <c r="U28" s="85">
        <f t="shared" si="5"/>
        <v>0</v>
      </c>
      <c r="V28" s="86" t="s">
        <v>433</v>
      </c>
      <c r="W28" s="109">
        <v>12.33</v>
      </c>
    </row>
    <row r="29" spans="1:23" s="82" customFormat="1" ht="22.5">
      <c r="A29" s="83">
        <v>28</v>
      </c>
      <c r="B29" s="88">
        <v>554501</v>
      </c>
      <c r="C29" s="88" t="s">
        <v>228</v>
      </c>
      <c r="D29" s="88" t="s">
        <v>47</v>
      </c>
      <c r="E29" s="88" t="s">
        <v>12</v>
      </c>
      <c r="F29" s="89" t="s">
        <v>90</v>
      </c>
      <c r="G29" s="88">
        <v>10</v>
      </c>
      <c r="H29" s="88">
        <v>0</v>
      </c>
      <c r="I29" s="88">
        <v>0</v>
      </c>
      <c r="J29" s="84">
        <f t="shared" si="0"/>
        <v>0</v>
      </c>
      <c r="K29" s="85">
        <f t="shared" si="1"/>
        <v>10</v>
      </c>
      <c r="L29" s="88">
        <v>10</v>
      </c>
      <c r="M29" s="88">
        <v>0</v>
      </c>
      <c r="N29" s="88">
        <v>0</v>
      </c>
      <c r="O29" s="84">
        <f t="shared" si="2"/>
        <v>0</v>
      </c>
      <c r="P29" s="85">
        <f t="shared" si="3"/>
        <v>15</v>
      </c>
      <c r="Q29" s="88">
        <v>10</v>
      </c>
      <c r="R29" s="88">
        <v>0</v>
      </c>
      <c r="S29" s="88">
        <v>0</v>
      </c>
      <c r="T29" s="84">
        <f t="shared" si="4"/>
        <v>0</v>
      </c>
      <c r="U29" s="85">
        <f t="shared" si="5"/>
        <v>20</v>
      </c>
      <c r="V29" s="86" t="s">
        <v>400</v>
      </c>
      <c r="W29" s="109">
        <v>63</v>
      </c>
    </row>
    <row r="30" spans="1:23" s="82" customFormat="1" ht="33.75">
      <c r="A30" s="83">
        <v>29</v>
      </c>
      <c r="B30" s="91">
        <v>618236</v>
      </c>
      <c r="C30" s="91" t="s">
        <v>280</v>
      </c>
      <c r="D30" s="91" t="s">
        <v>58</v>
      </c>
      <c r="E30" s="91" t="s">
        <v>12</v>
      </c>
      <c r="F30" s="91" t="s">
        <v>130</v>
      </c>
      <c r="G30" s="91">
        <v>9</v>
      </c>
      <c r="H30" s="91">
        <v>5</v>
      </c>
      <c r="I30" s="91">
        <v>19</v>
      </c>
      <c r="J30" s="84">
        <f t="shared" si="0"/>
        <v>6</v>
      </c>
      <c r="K30" s="85">
        <f t="shared" si="1"/>
        <v>9.5</v>
      </c>
      <c r="L30" s="88"/>
      <c r="M30" s="88"/>
      <c r="N30" s="88"/>
      <c r="O30" s="84">
        <f t="shared" si="2"/>
        <v>0</v>
      </c>
      <c r="P30" s="85">
        <f t="shared" si="3"/>
        <v>0</v>
      </c>
      <c r="Q30" s="88"/>
      <c r="R30" s="88"/>
      <c r="S30" s="88"/>
      <c r="T30" s="84">
        <f t="shared" si="4"/>
        <v>0</v>
      </c>
      <c r="U30" s="85">
        <f t="shared" si="5"/>
        <v>0</v>
      </c>
      <c r="V30" s="93" t="s">
        <v>450</v>
      </c>
      <c r="W30" s="109">
        <v>9.5</v>
      </c>
    </row>
    <row r="31" spans="1:23" ht="22.5">
      <c r="A31" s="83">
        <v>30</v>
      </c>
      <c r="B31" s="91">
        <v>581745</v>
      </c>
      <c r="C31" s="91" t="s">
        <v>135</v>
      </c>
      <c r="D31" s="91" t="s">
        <v>58</v>
      </c>
      <c r="E31" s="91" t="s">
        <v>12</v>
      </c>
      <c r="F31" s="91" t="s">
        <v>108</v>
      </c>
      <c r="G31" s="91">
        <v>10</v>
      </c>
      <c r="H31" s="91">
        <v>0</v>
      </c>
      <c r="I31" s="91">
        <v>0</v>
      </c>
      <c r="J31" s="84">
        <f t="shared" si="0"/>
        <v>0</v>
      </c>
      <c r="K31" s="85">
        <f t="shared" si="1"/>
        <v>10</v>
      </c>
      <c r="L31" s="88">
        <v>10</v>
      </c>
      <c r="M31" s="88">
        <v>0</v>
      </c>
      <c r="N31" s="88">
        <v>0</v>
      </c>
      <c r="O31" s="84">
        <f t="shared" si="2"/>
        <v>0</v>
      </c>
      <c r="P31" s="85">
        <f t="shared" si="3"/>
        <v>15</v>
      </c>
      <c r="Q31" s="88">
        <v>4</v>
      </c>
      <c r="R31" s="88">
        <v>3</v>
      </c>
      <c r="S31" s="88">
        <v>3</v>
      </c>
      <c r="T31" s="84">
        <f t="shared" si="4"/>
        <v>3</v>
      </c>
      <c r="U31" s="85">
        <f t="shared" si="5"/>
        <v>8.5</v>
      </c>
      <c r="V31" s="93" t="s">
        <v>414</v>
      </c>
      <c r="W31" s="109">
        <v>33.5</v>
      </c>
    </row>
    <row r="32" spans="1:23" s="99" customFormat="1" ht="22.5">
      <c r="A32" s="83">
        <v>31</v>
      </c>
      <c r="B32" s="88">
        <v>620705</v>
      </c>
      <c r="C32" s="88" t="s">
        <v>54</v>
      </c>
      <c r="D32" s="88" t="s">
        <v>55</v>
      </c>
      <c r="E32" s="88" t="s">
        <v>12</v>
      </c>
      <c r="F32" s="89" t="s">
        <v>56</v>
      </c>
      <c r="G32" s="88">
        <v>8</v>
      </c>
      <c r="H32" s="88">
        <v>6</v>
      </c>
      <c r="I32" s="88">
        <v>22</v>
      </c>
      <c r="J32" s="84">
        <f t="shared" si="0"/>
        <v>7</v>
      </c>
      <c r="K32" s="85">
        <f t="shared" si="1"/>
        <v>8.5833333333333339</v>
      </c>
      <c r="L32" s="88"/>
      <c r="M32" s="88"/>
      <c r="N32" s="88"/>
      <c r="O32" s="84">
        <f t="shared" si="2"/>
        <v>0</v>
      </c>
      <c r="P32" s="85">
        <f t="shared" si="3"/>
        <v>0</v>
      </c>
      <c r="Q32" s="88"/>
      <c r="R32" s="88"/>
      <c r="S32" s="88"/>
      <c r="T32" s="84">
        <f t="shared" si="4"/>
        <v>0</v>
      </c>
      <c r="U32" s="85">
        <f t="shared" si="5"/>
        <v>0</v>
      </c>
      <c r="V32" s="86" t="s">
        <v>437</v>
      </c>
      <c r="W32" s="109">
        <v>12.58</v>
      </c>
    </row>
    <row r="33" spans="1:23" s="99" customFormat="1" ht="33.75">
      <c r="A33" s="83">
        <v>32</v>
      </c>
      <c r="B33" s="91">
        <v>618844</v>
      </c>
      <c r="C33" s="91" t="s">
        <v>281</v>
      </c>
      <c r="D33" s="91" t="s">
        <v>256</v>
      </c>
      <c r="E33" s="91" t="s">
        <v>12</v>
      </c>
      <c r="F33" s="91" t="s">
        <v>282</v>
      </c>
      <c r="G33" s="91">
        <v>8</v>
      </c>
      <c r="H33" s="91">
        <v>8</v>
      </c>
      <c r="I33" s="91">
        <v>29</v>
      </c>
      <c r="J33" s="84">
        <f t="shared" si="0"/>
        <v>9</v>
      </c>
      <c r="K33" s="85">
        <f t="shared" si="1"/>
        <v>8.75</v>
      </c>
      <c r="L33" s="88"/>
      <c r="M33" s="88"/>
      <c r="N33" s="88"/>
      <c r="O33" s="84">
        <f t="shared" si="2"/>
        <v>0</v>
      </c>
      <c r="P33" s="85">
        <f t="shared" si="3"/>
        <v>0</v>
      </c>
      <c r="Q33" s="88"/>
      <c r="R33" s="88"/>
      <c r="S33" s="88"/>
      <c r="T33" s="84">
        <f t="shared" si="4"/>
        <v>0</v>
      </c>
      <c r="U33" s="85">
        <f t="shared" si="5"/>
        <v>0</v>
      </c>
      <c r="V33" s="93" t="s">
        <v>436</v>
      </c>
      <c r="W33" s="109">
        <v>17.75</v>
      </c>
    </row>
    <row r="34" spans="1:23" s="99" customFormat="1" ht="33.75">
      <c r="A34" s="83">
        <v>33</v>
      </c>
      <c r="B34" s="91">
        <v>616748</v>
      </c>
      <c r="C34" s="91" t="s">
        <v>283</v>
      </c>
      <c r="D34" s="91" t="s">
        <v>17</v>
      </c>
      <c r="E34" s="91" t="s">
        <v>12</v>
      </c>
      <c r="F34" s="91" t="s">
        <v>116</v>
      </c>
      <c r="G34" s="91">
        <v>10</v>
      </c>
      <c r="H34" s="91">
        <v>0</v>
      </c>
      <c r="I34" s="91">
        <v>0</v>
      </c>
      <c r="J34" s="84">
        <f t="shared" ref="J34:J64" si="6">IF(I34&gt;=15,H34+1,H34)</f>
        <v>0</v>
      </c>
      <c r="K34" s="85">
        <f t="shared" ref="K34:K64" si="7">(((G34*1)+(J34*1)/12))</f>
        <v>10</v>
      </c>
      <c r="L34" s="88">
        <v>0</v>
      </c>
      <c r="M34" s="88">
        <v>0</v>
      </c>
      <c r="N34" s="88">
        <v>29</v>
      </c>
      <c r="O34" s="84">
        <f t="shared" ref="O34:O64" si="8">IF(N34&gt;=15,M34+1,M34)</f>
        <v>1</v>
      </c>
      <c r="P34" s="85">
        <f t="shared" ref="P34:P64" si="9">(((L34*1.5)+(O34*1.5)/12))</f>
        <v>0.125</v>
      </c>
      <c r="Q34" s="88"/>
      <c r="R34" s="88"/>
      <c r="S34" s="88"/>
      <c r="T34" s="84">
        <f t="shared" ref="T34:T64" si="10">IF(S34&gt;=15,R34+1,R34)</f>
        <v>0</v>
      </c>
      <c r="U34" s="85">
        <f t="shared" ref="U34:U64" si="11">(((Q34*2)+(T34*2)/12))</f>
        <v>0</v>
      </c>
      <c r="V34" s="93" t="s">
        <v>429</v>
      </c>
      <c r="W34" s="109">
        <v>24.13</v>
      </c>
    </row>
    <row r="35" spans="1:23" s="99" customFormat="1" ht="33.75">
      <c r="A35" s="83">
        <v>34</v>
      </c>
      <c r="B35" s="91">
        <v>605503</v>
      </c>
      <c r="C35" s="91" t="s">
        <v>284</v>
      </c>
      <c r="D35" s="91" t="s">
        <v>31</v>
      </c>
      <c r="E35" s="91" t="s">
        <v>12</v>
      </c>
      <c r="F35" s="91" t="s">
        <v>100</v>
      </c>
      <c r="G35" s="91">
        <v>10</v>
      </c>
      <c r="H35" s="91">
        <v>0</v>
      </c>
      <c r="I35" s="91">
        <v>0</v>
      </c>
      <c r="J35" s="84">
        <f t="shared" si="6"/>
        <v>0</v>
      </c>
      <c r="K35" s="85">
        <f t="shared" si="7"/>
        <v>10</v>
      </c>
      <c r="L35" s="88">
        <v>3</v>
      </c>
      <c r="M35" s="88">
        <v>6</v>
      </c>
      <c r="N35" s="88">
        <v>21</v>
      </c>
      <c r="O35" s="84">
        <f t="shared" si="8"/>
        <v>7</v>
      </c>
      <c r="P35" s="85">
        <f t="shared" si="9"/>
        <v>5.375</v>
      </c>
      <c r="Q35" s="88"/>
      <c r="R35" s="88"/>
      <c r="S35" s="88"/>
      <c r="T35" s="84">
        <f t="shared" si="10"/>
        <v>0</v>
      </c>
      <c r="U35" s="85">
        <f t="shared" si="11"/>
        <v>0</v>
      </c>
      <c r="V35" s="93" t="s">
        <v>416</v>
      </c>
      <c r="W35" s="150">
        <v>38.380000000000003</v>
      </c>
    </row>
    <row r="36" spans="1:23" s="82" customFormat="1" ht="22.5">
      <c r="A36" s="83">
        <v>35</v>
      </c>
      <c r="B36" s="156">
        <v>618768</v>
      </c>
      <c r="C36" s="156" t="s">
        <v>72</v>
      </c>
      <c r="D36" s="156" t="s">
        <v>73</v>
      </c>
      <c r="E36" s="156" t="s">
        <v>12</v>
      </c>
      <c r="F36" s="158" t="s">
        <v>28</v>
      </c>
      <c r="G36" s="88">
        <v>8</v>
      </c>
      <c r="H36" s="88">
        <v>8</v>
      </c>
      <c r="I36" s="88">
        <v>29</v>
      </c>
      <c r="J36" s="84">
        <f t="shared" si="6"/>
        <v>9</v>
      </c>
      <c r="K36" s="85">
        <f t="shared" si="7"/>
        <v>8.75</v>
      </c>
      <c r="L36" s="88"/>
      <c r="M36" s="88"/>
      <c r="N36" s="88"/>
      <c r="O36" s="84">
        <f t="shared" si="8"/>
        <v>0</v>
      </c>
      <c r="P36" s="85">
        <f t="shared" si="9"/>
        <v>0</v>
      </c>
      <c r="Q36" s="88"/>
      <c r="R36" s="88"/>
      <c r="S36" s="88"/>
      <c r="T36" s="84">
        <f t="shared" si="10"/>
        <v>0</v>
      </c>
      <c r="U36" s="85">
        <f t="shared" si="11"/>
        <v>0</v>
      </c>
      <c r="V36" s="113" t="s">
        <v>428</v>
      </c>
      <c r="W36" s="109">
        <v>22.75</v>
      </c>
    </row>
    <row r="37" spans="1:23" s="82" customFormat="1" ht="22.5">
      <c r="A37" s="83">
        <v>36</v>
      </c>
      <c r="B37" s="100">
        <v>605660</v>
      </c>
      <c r="C37" s="100" t="s">
        <v>136</v>
      </c>
      <c r="D37" s="100" t="s">
        <v>20</v>
      </c>
      <c r="E37" s="100" t="s">
        <v>12</v>
      </c>
      <c r="F37" s="100" t="s">
        <v>124</v>
      </c>
      <c r="G37" s="91">
        <v>10</v>
      </c>
      <c r="H37" s="91">
        <v>0</v>
      </c>
      <c r="I37" s="91">
        <v>0</v>
      </c>
      <c r="J37" s="84">
        <f t="shared" si="6"/>
        <v>0</v>
      </c>
      <c r="K37" s="85">
        <f t="shared" si="7"/>
        <v>10</v>
      </c>
      <c r="L37" s="88">
        <v>3</v>
      </c>
      <c r="M37" s="88">
        <v>8</v>
      </c>
      <c r="N37" s="88">
        <v>7</v>
      </c>
      <c r="O37" s="84">
        <f t="shared" si="8"/>
        <v>8</v>
      </c>
      <c r="P37" s="85">
        <f t="shared" si="9"/>
        <v>5.5</v>
      </c>
      <c r="Q37" s="88"/>
      <c r="R37" s="88"/>
      <c r="S37" s="88"/>
      <c r="T37" s="84">
        <f t="shared" si="10"/>
        <v>0</v>
      </c>
      <c r="U37" s="85">
        <f t="shared" si="11"/>
        <v>0</v>
      </c>
      <c r="V37" s="113" t="s">
        <v>414</v>
      </c>
      <c r="W37" s="109">
        <v>40.5</v>
      </c>
    </row>
    <row r="38" spans="1:23" s="82" customFormat="1" ht="23.25" thickBot="1">
      <c r="A38" s="83">
        <v>37</v>
      </c>
      <c r="B38" s="100">
        <v>585189</v>
      </c>
      <c r="C38" s="100" t="s">
        <v>285</v>
      </c>
      <c r="D38" s="100" t="s">
        <v>286</v>
      </c>
      <c r="E38" s="100" t="s">
        <v>12</v>
      </c>
      <c r="F38" s="100" t="s">
        <v>278</v>
      </c>
      <c r="G38" s="102">
        <v>10</v>
      </c>
      <c r="H38" s="102">
        <v>0</v>
      </c>
      <c r="I38" s="102">
        <v>0</v>
      </c>
      <c r="J38" s="103">
        <f t="shared" si="6"/>
        <v>0</v>
      </c>
      <c r="K38" s="104">
        <f t="shared" si="7"/>
        <v>10</v>
      </c>
      <c r="L38" s="105">
        <v>9</v>
      </c>
      <c r="M38" s="105">
        <v>1</v>
      </c>
      <c r="N38" s="105">
        <v>0</v>
      </c>
      <c r="O38" s="103">
        <f t="shared" si="8"/>
        <v>1</v>
      </c>
      <c r="P38" s="104">
        <f t="shared" si="9"/>
        <v>13.625</v>
      </c>
      <c r="Q38" s="105"/>
      <c r="R38" s="105"/>
      <c r="S38" s="105"/>
      <c r="T38" s="103">
        <f t="shared" si="10"/>
        <v>0</v>
      </c>
      <c r="U38" s="104">
        <f t="shared" si="11"/>
        <v>0</v>
      </c>
      <c r="V38" s="108" t="s">
        <v>423</v>
      </c>
      <c r="W38" s="150">
        <v>32.630000000000003</v>
      </c>
    </row>
    <row r="39" spans="1:23" s="82" customFormat="1" ht="23.25" thickBot="1">
      <c r="A39" s="83">
        <v>38</v>
      </c>
      <c r="B39" s="95">
        <v>567718</v>
      </c>
      <c r="C39" s="95" t="s">
        <v>89</v>
      </c>
      <c r="D39" s="95" t="s">
        <v>40</v>
      </c>
      <c r="E39" s="95" t="s">
        <v>12</v>
      </c>
      <c r="F39" s="96" t="s">
        <v>88</v>
      </c>
      <c r="G39" s="159">
        <v>10</v>
      </c>
      <c r="H39" s="159">
        <v>0</v>
      </c>
      <c r="I39" s="159">
        <v>0</v>
      </c>
      <c r="J39" s="103">
        <f t="shared" si="6"/>
        <v>0</v>
      </c>
      <c r="K39" s="104">
        <f t="shared" si="7"/>
        <v>10</v>
      </c>
      <c r="L39" s="105">
        <v>10</v>
      </c>
      <c r="M39" s="105">
        <v>0</v>
      </c>
      <c r="N39" s="105">
        <v>0</v>
      </c>
      <c r="O39" s="103">
        <f t="shared" si="8"/>
        <v>0</v>
      </c>
      <c r="P39" s="104">
        <f t="shared" si="9"/>
        <v>15</v>
      </c>
      <c r="Q39" s="105">
        <v>6</v>
      </c>
      <c r="R39" s="105">
        <v>5</v>
      </c>
      <c r="S39" s="105">
        <v>21</v>
      </c>
      <c r="T39" s="103">
        <f t="shared" si="10"/>
        <v>6</v>
      </c>
      <c r="U39" s="104">
        <f t="shared" si="11"/>
        <v>13</v>
      </c>
      <c r="V39" s="106" t="s">
        <v>406</v>
      </c>
      <c r="W39" s="109">
        <v>51</v>
      </c>
    </row>
    <row r="40" spans="1:23" ht="23.25" thickBot="1">
      <c r="A40" s="83">
        <v>39</v>
      </c>
      <c r="B40" s="155">
        <v>613576</v>
      </c>
      <c r="C40" s="155" t="s">
        <v>74</v>
      </c>
      <c r="D40" s="155" t="s">
        <v>75</v>
      </c>
      <c r="E40" s="155" t="s">
        <v>12</v>
      </c>
      <c r="F40" s="157" t="s">
        <v>59</v>
      </c>
      <c r="G40" s="105">
        <v>10</v>
      </c>
      <c r="H40" s="105">
        <v>0</v>
      </c>
      <c r="I40" s="105">
        <v>0</v>
      </c>
      <c r="J40" s="103">
        <f t="shared" si="6"/>
        <v>0</v>
      </c>
      <c r="K40" s="104">
        <f t="shared" si="7"/>
        <v>10</v>
      </c>
      <c r="L40" s="105">
        <v>0</v>
      </c>
      <c r="M40" s="105">
        <v>3</v>
      </c>
      <c r="N40" s="105">
        <v>13</v>
      </c>
      <c r="O40" s="103">
        <f t="shared" si="8"/>
        <v>3</v>
      </c>
      <c r="P40" s="104">
        <f t="shared" si="9"/>
        <v>0.375</v>
      </c>
      <c r="Q40" s="105"/>
      <c r="R40" s="105"/>
      <c r="S40" s="105"/>
      <c r="T40" s="103">
        <f t="shared" si="10"/>
        <v>0</v>
      </c>
      <c r="U40" s="104">
        <f t="shared" si="11"/>
        <v>0</v>
      </c>
      <c r="V40" s="106" t="s">
        <v>96</v>
      </c>
      <c r="W40" s="109">
        <v>19.38</v>
      </c>
    </row>
    <row r="41" spans="1:23" s="82" customFormat="1" ht="34.5" thickBot="1">
      <c r="A41" s="83">
        <v>40</v>
      </c>
      <c r="B41" s="91">
        <v>565289</v>
      </c>
      <c r="C41" s="91" t="s">
        <v>289</v>
      </c>
      <c r="D41" s="91" t="s">
        <v>290</v>
      </c>
      <c r="E41" s="91" t="s">
        <v>12</v>
      </c>
      <c r="F41" s="91" t="s">
        <v>130</v>
      </c>
      <c r="G41" s="102">
        <v>10</v>
      </c>
      <c r="H41" s="102">
        <v>0</v>
      </c>
      <c r="I41" s="102">
        <v>0</v>
      </c>
      <c r="J41" s="103">
        <f t="shared" si="6"/>
        <v>0</v>
      </c>
      <c r="K41" s="104">
        <f t="shared" si="7"/>
        <v>10</v>
      </c>
      <c r="L41" s="105">
        <v>10</v>
      </c>
      <c r="M41" s="105">
        <v>0</v>
      </c>
      <c r="N41" s="105">
        <v>0</v>
      </c>
      <c r="O41" s="103">
        <f t="shared" si="8"/>
        <v>0</v>
      </c>
      <c r="P41" s="104">
        <f t="shared" si="9"/>
        <v>15</v>
      </c>
      <c r="Q41" s="105">
        <v>8</v>
      </c>
      <c r="R41" s="105">
        <v>1</v>
      </c>
      <c r="S41" s="105">
        <v>10</v>
      </c>
      <c r="T41" s="103">
        <f t="shared" si="10"/>
        <v>1</v>
      </c>
      <c r="U41" s="104">
        <f t="shared" si="11"/>
        <v>16.166666666666668</v>
      </c>
      <c r="V41" s="108" t="s">
        <v>413</v>
      </c>
      <c r="W41" s="109">
        <v>41.17</v>
      </c>
    </row>
    <row r="42" spans="1:23" s="82" customFormat="1" ht="34.5" thickBot="1">
      <c r="A42" s="83">
        <v>41</v>
      </c>
      <c r="B42" s="91">
        <v>618651</v>
      </c>
      <c r="C42" s="91" t="s">
        <v>291</v>
      </c>
      <c r="D42" s="91" t="s">
        <v>24</v>
      </c>
      <c r="E42" s="91" t="s">
        <v>12</v>
      </c>
      <c r="F42" s="91" t="s">
        <v>116</v>
      </c>
      <c r="G42" s="102">
        <v>8</v>
      </c>
      <c r="H42" s="102">
        <v>9</v>
      </c>
      <c r="I42" s="102">
        <v>5</v>
      </c>
      <c r="J42" s="103">
        <f t="shared" si="6"/>
        <v>9</v>
      </c>
      <c r="K42" s="104">
        <f t="shared" si="7"/>
        <v>8.75</v>
      </c>
      <c r="L42" s="105"/>
      <c r="M42" s="105"/>
      <c r="N42" s="105"/>
      <c r="O42" s="103">
        <f t="shared" si="8"/>
        <v>0</v>
      </c>
      <c r="P42" s="104">
        <f t="shared" si="9"/>
        <v>0</v>
      </c>
      <c r="Q42" s="105"/>
      <c r="R42" s="105"/>
      <c r="S42" s="105"/>
      <c r="T42" s="103">
        <f t="shared" si="10"/>
        <v>0</v>
      </c>
      <c r="U42" s="104">
        <f t="shared" si="11"/>
        <v>0</v>
      </c>
      <c r="V42" s="108" t="s">
        <v>453</v>
      </c>
      <c r="W42" s="109">
        <v>8.75</v>
      </c>
    </row>
    <row r="43" spans="1:23" s="82" customFormat="1" ht="23.25" thickBot="1">
      <c r="A43" s="83">
        <v>42</v>
      </c>
      <c r="B43" s="91">
        <v>616874</v>
      </c>
      <c r="C43" s="91" t="s">
        <v>292</v>
      </c>
      <c r="D43" s="91" t="s">
        <v>63</v>
      </c>
      <c r="E43" s="91" t="s">
        <v>12</v>
      </c>
      <c r="F43" s="91" t="s">
        <v>100</v>
      </c>
      <c r="G43" s="102">
        <v>10</v>
      </c>
      <c r="H43" s="102">
        <v>0</v>
      </c>
      <c r="I43" s="102">
        <v>0</v>
      </c>
      <c r="J43" s="103">
        <f t="shared" si="6"/>
        <v>0</v>
      </c>
      <c r="K43" s="104">
        <f t="shared" si="7"/>
        <v>10</v>
      </c>
      <c r="L43" s="105">
        <v>0</v>
      </c>
      <c r="M43" s="105">
        <v>4</v>
      </c>
      <c r="N43" s="105">
        <v>24</v>
      </c>
      <c r="O43" s="103">
        <f t="shared" si="8"/>
        <v>5</v>
      </c>
      <c r="P43" s="104">
        <f t="shared" si="9"/>
        <v>0.625</v>
      </c>
      <c r="Q43" s="105"/>
      <c r="R43" s="105"/>
      <c r="S43" s="105"/>
      <c r="T43" s="103">
        <f t="shared" si="10"/>
        <v>0</v>
      </c>
      <c r="U43" s="104">
        <f t="shared" si="11"/>
        <v>0</v>
      </c>
      <c r="V43" s="106" t="s">
        <v>467</v>
      </c>
      <c r="W43" s="150">
        <v>25.63</v>
      </c>
    </row>
    <row r="44" spans="1:23" s="82" customFormat="1" ht="23.25" thickBot="1">
      <c r="A44" s="83">
        <v>43</v>
      </c>
      <c r="B44" s="88">
        <v>607700</v>
      </c>
      <c r="C44" s="88" t="s">
        <v>94</v>
      </c>
      <c r="D44" s="88" t="s">
        <v>69</v>
      </c>
      <c r="E44" s="88" t="s">
        <v>12</v>
      </c>
      <c r="F44" s="89" t="s">
        <v>93</v>
      </c>
      <c r="G44" s="103">
        <v>10</v>
      </c>
      <c r="H44" s="103">
        <v>0</v>
      </c>
      <c r="I44" s="103">
        <v>0</v>
      </c>
      <c r="J44" s="103">
        <f t="shared" si="6"/>
        <v>0</v>
      </c>
      <c r="K44" s="104">
        <f t="shared" si="7"/>
        <v>10</v>
      </c>
      <c r="L44" s="104">
        <v>1</v>
      </c>
      <c r="M44" s="103">
        <v>9</v>
      </c>
      <c r="N44" s="103">
        <v>9</v>
      </c>
      <c r="O44" s="103">
        <f t="shared" si="8"/>
        <v>9</v>
      </c>
      <c r="P44" s="104">
        <f t="shared" si="9"/>
        <v>2.625</v>
      </c>
      <c r="Q44" s="104"/>
      <c r="R44" s="103"/>
      <c r="S44" s="103"/>
      <c r="T44" s="103">
        <f t="shared" si="10"/>
        <v>0</v>
      </c>
      <c r="U44" s="104">
        <f t="shared" si="11"/>
        <v>0</v>
      </c>
      <c r="V44" s="106" t="s">
        <v>438</v>
      </c>
      <c r="W44" s="109">
        <v>16.63</v>
      </c>
    </row>
    <row r="45" spans="1:23" ht="34.5" thickBot="1">
      <c r="A45" s="83">
        <v>44</v>
      </c>
      <c r="B45" s="90">
        <v>700425</v>
      </c>
      <c r="C45" s="91" t="s">
        <v>293</v>
      </c>
      <c r="D45" s="91" t="s">
        <v>82</v>
      </c>
      <c r="E45" s="91" t="s">
        <v>12</v>
      </c>
      <c r="F45" s="91" t="s">
        <v>121</v>
      </c>
      <c r="G45" s="102">
        <v>7</v>
      </c>
      <c r="H45" s="102">
        <v>7</v>
      </c>
      <c r="I45" s="102">
        <v>18</v>
      </c>
      <c r="J45" s="103">
        <f t="shared" si="6"/>
        <v>8</v>
      </c>
      <c r="K45" s="104">
        <f t="shared" si="7"/>
        <v>7.666666666666667</v>
      </c>
      <c r="L45" s="105"/>
      <c r="M45" s="105"/>
      <c r="N45" s="105"/>
      <c r="O45" s="103">
        <f t="shared" si="8"/>
        <v>0</v>
      </c>
      <c r="P45" s="104">
        <f t="shared" si="9"/>
        <v>0</v>
      </c>
      <c r="Q45" s="105"/>
      <c r="R45" s="105"/>
      <c r="S45" s="105"/>
      <c r="T45" s="103">
        <f t="shared" si="10"/>
        <v>0</v>
      </c>
      <c r="U45" s="104">
        <f t="shared" si="11"/>
        <v>0</v>
      </c>
      <c r="V45" s="108" t="s">
        <v>442</v>
      </c>
      <c r="W45" s="109">
        <v>11.67</v>
      </c>
    </row>
    <row r="46" spans="1:23" s="82" customFormat="1" ht="23.25" thickBot="1">
      <c r="A46" s="83">
        <v>45</v>
      </c>
      <c r="B46" s="91">
        <v>618206</v>
      </c>
      <c r="C46" s="91" t="s">
        <v>140</v>
      </c>
      <c r="D46" s="91" t="s">
        <v>63</v>
      </c>
      <c r="E46" s="91" t="s">
        <v>12</v>
      </c>
      <c r="F46" s="91" t="s">
        <v>131</v>
      </c>
      <c r="G46" s="102">
        <v>9</v>
      </c>
      <c r="H46" s="102">
        <v>5</v>
      </c>
      <c r="I46" s="102">
        <v>20</v>
      </c>
      <c r="J46" s="103">
        <f t="shared" si="6"/>
        <v>6</v>
      </c>
      <c r="K46" s="104">
        <f t="shared" si="7"/>
        <v>9.5</v>
      </c>
      <c r="L46" s="105"/>
      <c r="M46" s="105"/>
      <c r="N46" s="105"/>
      <c r="O46" s="103">
        <f t="shared" si="8"/>
        <v>0</v>
      </c>
      <c r="P46" s="104">
        <f t="shared" si="9"/>
        <v>0</v>
      </c>
      <c r="Q46" s="105"/>
      <c r="R46" s="105"/>
      <c r="S46" s="105"/>
      <c r="T46" s="103">
        <f t="shared" si="10"/>
        <v>0</v>
      </c>
      <c r="U46" s="104">
        <f t="shared" si="11"/>
        <v>0</v>
      </c>
      <c r="V46" s="106" t="s">
        <v>451</v>
      </c>
      <c r="W46" s="109">
        <v>9.5</v>
      </c>
    </row>
    <row r="47" spans="1:23" s="82" customFormat="1" ht="23.25" thickBot="1">
      <c r="A47" s="83">
        <v>46</v>
      </c>
      <c r="B47" s="107">
        <v>610633</v>
      </c>
      <c r="C47" s="107" t="s">
        <v>294</v>
      </c>
      <c r="D47" s="107" t="s">
        <v>295</v>
      </c>
      <c r="E47" s="107" t="s">
        <v>12</v>
      </c>
      <c r="F47" s="107" t="s">
        <v>112</v>
      </c>
      <c r="G47" s="102">
        <v>10</v>
      </c>
      <c r="H47" s="102">
        <v>0</v>
      </c>
      <c r="I47" s="102">
        <v>0</v>
      </c>
      <c r="J47" s="103">
        <f t="shared" si="6"/>
        <v>0</v>
      </c>
      <c r="K47" s="104">
        <f t="shared" si="7"/>
        <v>10</v>
      </c>
      <c r="L47" s="105">
        <v>1</v>
      </c>
      <c r="M47" s="105">
        <v>6</v>
      </c>
      <c r="N47" s="105">
        <v>20</v>
      </c>
      <c r="O47" s="103">
        <f t="shared" si="8"/>
        <v>7</v>
      </c>
      <c r="P47" s="104">
        <f t="shared" si="9"/>
        <v>2.375</v>
      </c>
      <c r="Q47" s="105"/>
      <c r="R47" s="105"/>
      <c r="S47" s="105"/>
      <c r="T47" s="103">
        <f t="shared" si="10"/>
        <v>0</v>
      </c>
      <c r="U47" s="104">
        <f t="shared" si="11"/>
        <v>0</v>
      </c>
      <c r="V47" s="108" t="s">
        <v>424</v>
      </c>
      <c r="W47" s="109">
        <v>16.38</v>
      </c>
    </row>
    <row r="48" spans="1:23" s="82" customFormat="1" ht="34.5" thickBot="1">
      <c r="A48" s="83">
        <v>47</v>
      </c>
      <c r="B48" s="91">
        <v>614942</v>
      </c>
      <c r="C48" s="91" t="s">
        <v>296</v>
      </c>
      <c r="D48" s="91" t="s">
        <v>31</v>
      </c>
      <c r="E48" s="91" t="s">
        <v>12</v>
      </c>
      <c r="F48" s="91" t="s">
        <v>297</v>
      </c>
      <c r="G48" s="102">
        <v>9</v>
      </c>
      <c r="H48" s="102">
        <v>8</v>
      </c>
      <c r="I48" s="102">
        <v>5</v>
      </c>
      <c r="J48" s="103">
        <f t="shared" si="6"/>
        <v>8</v>
      </c>
      <c r="K48" s="104">
        <f t="shared" si="7"/>
        <v>9.6666666666666661</v>
      </c>
      <c r="L48" s="105"/>
      <c r="M48" s="105"/>
      <c r="N48" s="105"/>
      <c r="O48" s="103">
        <f t="shared" si="8"/>
        <v>0</v>
      </c>
      <c r="P48" s="104">
        <f t="shared" si="9"/>
        <v>0</v>
      </c>
      <c r="Q48" s="105"/>
      <c r="R48" s="105"/>
      <c r="S48" s="105"/>
      <c r="T48" s="103">
        <f t="shared" si="10"/>
        <v>0</v>
      </c>
      <c r="U48" s="104">
        <f t="shared" si="11"/>
        <v>0</v>
      </c>
      <c r="V48" s="108" t="s">
        <v>448</v>
      </c>
      <c r="W48" s="109">
        <v>9.67</v>
      </c>
    </row>
    <row r="49" spans="1:23" s="82" customFormat="1" ht="34.5" thickBot="1">
      <c r="A49" s="83">
        <v>48</v>
      </c>
      <c r="B49" s="91">
        <v>561979</v>
      </c>
      <c r="C49" s="91" t="s">
        <v>298</v>
      </c>
      <c r="D49" s="91" t="s">
        <v>299</v>
      </c>
      <c r="E49" s="91" t="s">
        <v>12</v>
      </c>
      <c r="F49" s="91" t="s">
        <v>124</v>
      </c>
      <c r="G49" s="102">
        <v>10</v>
      </c>
      <c r="H49" s="102">
        <v>0</v>
      </c>
      <c r="I49" s="102">
        <v>0</v>
      </c>
      <c r="J49" s="103">
        <f t="shared" si="6"/>
        <v>0</v>
      </c>
      <c r="K49" s="104">
        <f t="shared" si="7"/>
        <v>10</v>
      </c>
      <c r="L49" s="105">
        <v>10</v>
      </c>
      <c r="M49" s="105">
        <v>0</v>
      </c>
      <c r="N49" s="105">
        <v>0</v>
      </c>
      <c r="O49" s="103">
        <f t="shared" si="8"/>
        <v>0</v>
      </c>
      <c r="P49" s="104">
        <f t="shared" si="9"/>
        <v>15</v>
      </c>
      <c r="Q49" s="105">
        <v>8</v>
      </c>
      <c r="R49" s="105">
        <v>1</v>
      </c>
      <c r="S49" s="105">
        <v>25</v>
      </c>
      <c r="T49" s="103">
        <f t="shared" si="10"/>
        <v>2</v>
      </c>
      <c r="U49" s="104">
        <f t="shared" si="11"/>
        <v>16.333333333333332</v>
      </c>
      <c r="V49" s="108" t="s">
        <v>409</v>
      </c>
      <c r="W49" s="109">
        <v>46.33</v>
      </c>
    </row>
    <row r="50" spans="1:23" s="82" customFormat="1" ht="34.5" thickBot="1">
      <c r="A50" s="83">
        <v>49</v>
      </c>
      <c r="B50" s="91">
        <v>621731</v>
      </c>
      <c r="C50" s="91" t="s">
        <v>300</v>
      </c>
      <c r="D50" s="91" t="s">
        <v>71</v>
      </c>
      <c r="E50" s="91" t="s">
        <v>12</v>
      </c>
      <c r="F50" s="91" t="s">
        <v>108</v>
      </c>
      <c r="G50" s="102">
        <v>7</v>
      </c>
      <c r="H50" s="102">
        <v>9</v>
      </c>
      <c r="I50" s="102">
        <v>27</v>
      </c>
      <c r="J50" s="103">
        <f t="shared" si="6"/>
        <v>10</v>
      </c>
      <c r="K50" s="104">
        <f t="shared" si="7"/>
        <v>7.833333333333333</v>
      </c>
      <c r="L50" s="105"/>
      <c r="M50" s="105"/>
      <c r="N50" s="105"/>
      <c r="O50" s="103">
        <f t="shared" si="8"/>
        <v>0</v>
      </c>
      <c r="P50" s="104">
        <f t="shared" si="9"/>
        <v>0</v>
      </c>
      <c r="Q50" s="105"/>
      <c r="R50" s="105"/>
      <c r="S50" s="105"/>
      <c r="T50" s="103">
        <f t="shared" si="10"/>
        <v>0</v>
      </c>
      <c r="U50" s="104">
        <f t="shared" si="11"/>
        <v>0</v>
      </c>
      <c r="V50" s="108" t="s">
        <v>445</v>
      </c>
      <c r="W50" s="109">
        <v>11.83</v>
      </c>
    </row>
    <row r="51" spans="1:23" s="82" customFormat="1" ht="34.5" thickBot="1">
      <c r="A51" s="83">
        <v>50</v>
      </c>
      <c r="B51" s="91">
        <v>621621</v>
      </c>
      <c r="C51" s="91" t="s">
        <v>301</v>
      </c>
      <c r="D51" s="91" t="s">
        <v>302</v>
      </c>
      <c r="E51" s="91" t="s">
        <v>12</v>
      </c>
      <c r="F51" s="91" t="s">
        <v>303</v>
      </c>
      <c r="G51" s="102">
        <v>7</v>
      </c>
      <c r="H51" s="102">
        <v>9</v>
      </c>
      <c r="I51" s="102">
        <v>23</v>
      </c>
      <c r="J51" s="103">
        <f t="shared" si="6"/>
        <v>10</v>
      </c>
      <c r="K51" s="104">
        <f t="shared" si="7"/>
        <v>7.833333333333333</v>
      </c>
      <c r="L51" s="105"/>
      <c r="M51" s="105"/>
      <c r="N51" s="105"/>
      <c r="O51" s="103">
        <f t="shared" si="8"/>
        <v>0</v>
      </c>
      <c r="P51" s="104">
        <f t="shared" si="9"/>
        <v>0</v>
      </c>
      <c r="Q51" s="105"/>
      <c r="R51" s="105"/>
      <c r="S51" s="105"/>
      <c r="T51" s="103">
        <f t="shared" si="10"/>
        <v>0</v>
      </c>
      <c r="U51" s="104">
        <f t="shared" si="11"/>
        <v>0</v>
      </c>
      <c r="V51" s="108" t="s">
        <v>461</v>
      </c>
      <c r="W51" s="109">
        <v>7.83</v>
      </c>
    </row>
    <row r="52" spans="1:23" s="82" customFormat="1" ht="23.25" thickBot="1">
      <c r="A52" s="83">
        <v>51</v>
      </c>
      <c r="B52" s="91">
        <v>605534</v>
      </c>
      <c r="C52" s="91" t="s">
        <v>142</v>
      </c>
      <c r="D52" s="91" t="s">
        <v>114</v>
      </c>
      <c r="E52" s="91" t="s">
        <v>12</v>
      </c>
      <c r="F52" s="91" t="s">
        <v>143</v>
      </c>
      <c r="G52" s="102">
        <v>10</v>
      </c>
      <c r="H52" s="102">
        <v>0</v>
      </c>
      <c r="I52" s="102">
        <v>0</v>
      </c>
      <c r="J52" s="103">
        <f t="shared" si="6"/>
        <v>0</v>
      </c>
      <c r="K52" s="104">
        <f t="shared" si="7"/>
        <v>10</v>
      </c>
      <c r="L52" s="105">
        <v>3</v>
      </c>
      <c r="M52" s="105">
        <v>6</v>
      </c>
      <c r="N52" s="105">
        <v>18</v>
      </c>
      <c r="O52" s="103">
        <f t="shared" si="8"/>
        <v>7</v>
      </c>
      <c r="P52" s="104">
        <f t="shared" si="9"/>
        <v>5.375</v>
      </c>
      <c r="Q52" s="105"/>
      <c r="R52" s="105"/>
      <c r="S52" s="105"/>
      <c r="T52" s="103">
        <f t="shared" si="10"/>
        <v>0</v>
      </c>
      <c r="U52" s="104">
        <f t="shared" si="11"/>
        <v>0</v>
      </c>
      <c r="V52" s="108" t="s">
        <v>415</v>
      </c>
      <c r="W52" s="109">
        <v>40.380000000000003</v>
      </c>
    </row>
    <row r="53" spans="1:23" s="82" customFormat="1" ht="23.25" thickBot="1">
      <c r="A53" s="83">
        <v>52</v>
      </c>
      <c r="B53" s="91">
        <v>617453</v>
      </c>
      <c r="C53" s="91" t="s">
        <v>304</v>
      </c>
      <c r="D53" s="91" t="s">
        <v>60</v>
      </c>
      <c r="E53" s="91" t="s">
        <v>12</v>
      </c>
      <c r="F53" s="91" t="s">
        <v>137</v>
      </c>
      <c r="G53" s="102">
        <v>9</v>
      </c>
      <c r="H53" s="102">
        <v>11</v>
      </c>
      <c r="I53" s="102">
        <v>13</v>
      </c>
      <c r="J53" s="103">
        <f t="shared" si="6"/>
        <v>11</v>
      </c>
      <c r="K53" s="104">
        <f t="shared" si="7"/>
        <v>9.9166666666666661</v>
      </c>
      <c r="L53" s="105"/>
      <c r="M53" s="105"/>
      <c r="N53" s="105"/>
      <c r="O53" s="103">
        <f t="shared" si="8"/>
        <v>0</v>
      </c>
      <c r="P53" s="104">
        <f t="shared" si="9"/>
        <v>0</v>
      </c>
      <c r="Q53" s="105"/>
      <c r="R53" s="105"/>
      <c r="S53" s="105"/>
      <c r="T53" s="103">
        <f t="shared" si="10"/>
        <v>0</v>
      </c>
      <c r="U53" s="104">
        <f t="shared" si="11"/>
        <v>0</v>
      </c>
      <c r="V53" s="108" t="s">
        <v>447</v>
      </c>
      <c r="W53" s="109">
        <v>9.92</v>
      </c>
    </row>
    <row r="54" spans="1:23" s="82" customFormat="1" ht="23.25" thickBot="1">
      <c r="A54" s="83">
        <v>53</v>
      </c>
      <c r="B54" s="91">
        <v>599014</v>
      </c>
      <c r="C54" s="91" t="s">
        <v>144</v>
      </c>
      <c r="D54" s="91" t="s">
        <v>14</v>
      </c>
      <c r="E54" s="91" t="s">
        <v>12</v>
      </c>
      <c r="F54" s="91" t="s">
        <v>107</v>
      </c>
      <c r="G54" s="102">
        <v>10</v>
      </c>
      <c r="H54" s="102">
        <v>0</v>
      </c>
      <c r="I54" s="102">
        <v>0</v>
      </c>
      <c r="J54" s="103">
        <f t="shared" si="6"/>
        <v>0</v>
      </c>
      <c r="K54" s="104">
        <f t="shared" si="7"/>
        <v>10</v>
      </c>
      <c r="L54" s="105">
        <v>5</v>
      </c>
      <c r="M54" s="105">
        <v>6</v>
      </c>
      <c r="N54" s="105">
        <v>0</v>
      </c>
      <c r="O54" s="103">
        <f t="shared" si="8"/>
        <v>6</v>
      </c>
      <c r="P54" s="104">
        <f t="shared" si="9"/>
        <v>8.25</v>
      </c>
      <c r="Q54" s="105"/>
      <c r="R54" s="105"/>
      <c r="S54" s="105"/>
      <c r="T54" s="103">
        <f t="shared" si="10"/>
        <v>0</v>
      </c>
      <c r="U54" s="104">
        <f t="shared" si="11"/>
        <v>0</v>
      </c>
      <c r="V54" s="108" t="s">
        <v>418</v>
      </c>
      <c r="W54" s="150">
        <v>37.25</v>
      </c>
    </row>
    <row r="55" spans="1:23" s="82" customFormat="1" ht="45.75" thickBot="1">
      <c r="A55" s="83">
        <v>54</v>
      </c>
      <c r="B55" s="91">
        <v>618049</v>
      </c>
      <c r="C55" s="91" t="s">
        <v>305</v>
      </c>
      <c r="D55" s="91" t="s">
        <v>306</v>
      </c>
      <c r="E55" s="91" t="s">
        <v>12</v>
      </c>
      <c r="F55" s="91" t="s">
        <v>100</v>
      </c>
      <c r="G55" s="102">
        <v>9</v>
      </c>
      <c r="H55" s="102">
        <v>7</v>
      </c>
      <c r="I55" s="102">
        <v>6</v>
      </c>
      <c r="J55" s="103">
        <f t="shared" si="6"/>
        <v>7</v>
      </c>
      <c r="K55" s="104">
        <f t="shared" si="7"/>
        <v>9.5833333333333339</v>
      </c>
      <c r="L55" s="105"/>
      <c r="M55" s="105"/>
      <c r="N55" s="105"/>
      <c r="O55" s="103">
        <f t="shared" si="8"/>
        <v>0</v>
      </c>
      <c r="P55" s="104">
        <f t="shared" si="9"/>
        <v>0</v>
      </c>
      <c r="Q55" s="105"/>
      <c r="R55" s="105"/>
      <c r="S55" s="105"/>
      <c r="T55" s="103">
        <f t="shared" si="10"/>
        <v>0</v>
      </c>
      <c r="U55" s="104">
        <f t="shared" si="11"/>
        <v>0</v>
      </c>
      <c r="V55" s="106" t="s">
        <v>449</v>
      </c>
      <c r="W55" s="109">
        <v>9.58</v>
      </c>
    </row>
    <row r="56" spans="1:23" s="82" customFormat="1" ht="34.5" thickBot="1">
      <c r="A56" s="83">
        <v>55</v>
      </c>
      <c r="B56" s="95">
        <v>621601</v>
      </c>
      <c r="C56" s="95" t="s">
        <v>307</v>
      </c>
      <c r="D56" s="95" t="s">
        <v>48</v>
      </c>
      <c r="E56" s="95" t="s">
        <v>12</v>
      </c>
      <c r="F56" s="96" t="s">
        <v>138</v>
      </c>
      <c r="G56" s="103">
        <v>7</v>
      </c>
      <c r="H56" s="103">
        <v>0</v>
      </c>
      <c r="I56" s="103">
        <v>14</v>
      </c>
      <c r="J56" s="103">
        <f t="shared" si="6"/>
        <v>0</v>
      </c>
      <c r="K56" s="104">
        <f t="shared" si="7"/>
        <v>7</v>
      </c>
      <c r="L56" s="104"/>
      <c r="M56" s="103"/>
      <c r="N56" s="103"/>
      <c r="O56" s="103">
        <f t="shared" si="8"/>
        <v>0</v>
      </c>
      <c r="P56" s="104">
        <f t="shared" si="9"/>
        <v>0</v>
      </c>
      <c r="Q56" s="104"/>
      <c r="R56" s="103"/>
      <c r="S56" s="103"/>
      <c r="T56" s="103">
        <f t="shared" si="10"/>
        <v>0</v>
      </c>
      <c r="U56" s="104">
        <f t="shared" si="11"/>
        <v>0</v>
      </c>
      <c r="V56" s="108" t="s">
        <v>440</v>
      </c>
      <c r="W56" s="109">
        <v>16</v>
      </c>
    </row>
    <row r="57" spans="1:23" s="82" customFormat="1" ht="34.5" thickBot="1">
      <c r="A57" s="83">
        <v>56</v>
      </c>
      <c r="B57" s="110">
        <v>700708</v>
      </c>
      <c r="C57" s="110" t="s">
        <v>308</v>
      </c>
      <c r="D57" s="110" t="s">
        <v>24</v>
      </c>
      <c r="E57" s="110" t="s">
        <v>12</v>
      </c>
      <c r="F57" s="111" t="s">
        <v>297</v>
      </c>
      <c r="G57" s="103">
        <v>7</v>
      </c>
      <c r="H57" s="103">
        <v>7</v>
      </c>
      <c r="I57" s="103">
        <v>18</v>
      </c>
      <c r="J57" s="103">
        <f t="shared" si="6"/>
        <v>8</v>
      </c>
      <c r="K57" s="104">
        <f t="shared" si="7"/>
        <v>7.666666666666667</v>
      </c>
      <c r="L57" s="104"/>
      <c r="M57" s="103"/>
      <c r="N57" s="103"/>
      <c r="O57" s="103">
        <f t="shared" si="8"/>
        <v>0</v>
      </c>
      <c r="P57" s="104">
        <f t="shared" si="9"/>
        <v>0</v>
      </c>
      <c r="Q57" s="104"/>
      <c r="R57" s="103"/>
      <c r="S57" s="103"/>
      <c r="T57" s="103">
        <f t="shared" si="10"/>
        <v>0</v>
      </c>
      <c r="U57" s="104">
        <f t="shared" si="11"/>
        <v>0</v>
      </c>
      <c r="V57" s="108" t="s">
        <v>446</v>
      </c>
      <c r="W57" s="109">
        <v>11.67</v>
      </c>
    </row>
    <row r="58" spans="1:23" ht="23.25" thickBot="1">
      <c r="A58" s="83">
        <v>57</v>
      </c>
      <c r="B58" s="95">
        <v>582483</v>
      </c>
      <c r="C58" s="95" t="s">
        <v>309</v>
      </c>
      <c r="D58" s="95" t="s">
        <v>63</v>
      </c>
      <c r="E58" s="95" t="s">
        <v>12</v>
      </c>
      <c r="F58" s="96" t="s">
        <v>100</v>
      </c>
      <c r="G58" s="103">
        <v>10</v>
      </c>
      <c r="H58" s="103">
        <v>0</v>
      </c>
      <c r="I58" s="103">
        <v>0</v>
      </c>
      <c r="J58" s="103">
        <f t="shared" si="6"/>
        <v>0</v>
      </c>
      <c r="K58" s="104">
        <f t="shared" si="7"/>
        <v>10</v>
      </c>
      <c r="L58" s="160">
        <v>10</v>
      </c>
      <c r="M58" s="103">
        <v>0</v>
      </c>
      <c r="N58" s="103">
        <v>0</v>
      </c>
      <c r="O58" s="103">
        <f t="shared" si="8"/>
        <v>0</v>
      </c>
      <c r="P58" s="104">
        <f t="shared" si="9"/>
        <v>15</v>
      </c>
      <c r="Q58" s="160">
        <v>3</v>
      </c>
      <c r="R58" s="103">
        <v>9</v>
      </c>
      <c r="S58" s="103">
        <v>14</v>
      </c>
      <c r="T58" s="103">
        <f t="shared" si="10"/>
        <v>9</v>
      </c>
      <c r="U58" s="104">
        <f t="shared" si="11"/>
        <v>7.5</v>
      </c>
      <c r="V58" s="108" t="s">
        <v>412</v>
      </c>
      <c r="W58" s="109">
        <v>41.5</v>
      </c>
    </row>
    <row r="59" spans="1:23" s="82" customFormat="1" ht="34.5" thickBot="1">
      <c r="A59" s="83">
        <v>58</v>
      </c>
      <c r="B59" s="95">
        <v>620433</v>
      </c>
      <c r="C59" s="95" t="s">
        <v>310</v>
      </c>
      <c r="D59" s="95" t="s">
        <v>14</v>
      </c>
      <c r="E59" s="95" t="s">
        <v>12</v>
      </c>
      <c r="F59" s="96" t="s">
        <v>116</v>
      </c>
      <c r="G59" s="103">
        <v>9</v>
      </c>
      <c r="H59" s="103">
        <v>4</v>
      </c>
      <c r="I59" s="103">
        <v>8</v>
      </c>
      <c r="J59" s="103">
        <f t="shared" si="6"/>
        <v>4</v>
      </c>
      <c r="K59" s="104">
        <f t="shared" si="7"/>
        <v>9.3333333333333339</v>
      </c>
      <c r="L59" s="104"/>
      <c r="M59" s="103"/>
      <c r="N59" s="103"/>
      <c r="O59" s="103">
        <f t="shared" si="8"/>
        <v>0</v>
      </c>
      <c r="P59" s="104">
        <f t="shared" si="9"/>
        <v>0</v>
      </c>
      <c r="Q59" s="104"/>
      <c r="R59" s="103"/>
      <c r="S59" s="103"/>
      <c r="T59" s="103">
        <f t="shared" si="10"/>
        <v>0</v>
      </c>
      <c r="U59" s="104">
        <f t="shared" si="11"/>
        <v>0</v>
      </c>
      <c r="V59" s="106" t="s">
        <v>429</v>
      </c>
      <c r="W59" s="109">
        <v>9.33</v>
      </c>
    </row>
    <row r="60" spans="1:23" s="82" customFormat="1" ht="23.25" thickBot="1">
      <c r="A60" s="83">
        <v>59</v>
      </c>
      <c r="B60" s="95">
        <v>610655</v>
      </c>
      <c r="C60" s="95" t="s">
        <v>189</v>
      </c>
      <c r="D60" s="95" t="s">
        <v>190</v>
      </c>
      <c r="E60" s="95" t="s">
        <v>12</v>
      </c>
      <c r="F60" s="96" t="s">
        <v>46</v>
      </c>
      <c r="G60" s="103">
        <v>10</v>
      </c>
      <c r="H60" s="103">
        <v>0</v>
      </c>
      <c r="I60" s="103">
        <v>0</v>
      </c>
      <c r="J60" s="103">
        <f t="shared" si="6"/>
        <v>0</v>
      </c>
      <c r="K60" s="104">
        <f t="shared" si="7"/>
        <v>10</v>
      </c>
      <c r="L60" s="104">
        <v>1</v>
      </c>
      <c r="M60" s="103">
        <v>6</v>
      </c>
      <c r="N60" s="103">
        <v>20</v>
      </c>
      <c r="O60" s="103">
        <f t="shared" si="8"/>
        <v>7</v>
      </c>
      <c r="P60" s="104">
        <f t="shared" si="9"/>
        <v>2.375</v>
      </c>
      <c r="Q60" s="104"/>
      <c r="R60" s="103"/>
      <c r="S60" s="103"/>
      <c r="T60" s="103">
        <f t="shared" si="10"/>
        <v>0</v>
      </c>
      <c r="U60" s="104">
        <f t="shared" si="11"/>
        <v>0</v>
      </c>
      <c r="V60" s="106" t="s">
        <v>443</v>
      </c>
      <c r="W60" s="109">
        <v>12.38</v>
      </c>
    </row>
    <row r="61" spans="1:23" ht="23.25" thickBot="1">
      <c r="A61" s="83">
        <v>60</v>
      </c>
      <c r="B61" s="91">
        <v>620903</v>
      </c>
      <c r="C61" s="91" t="s">
        <v>145</v>
      </c>
      <c r="D61" s="91" t="s">
        <v>17</v>
      </c>
      <c r="E61" s="91" t="s">
        <v>12</v>
      </c>
      <c r="F61" s="91" t="s">
        <v>141</v>
      </c>
      <c r="G61" s="102">
        <v>8</v>
      </c>
      <c r="H61" s="102">
        <v>6</v>
      </c>
      <c r="I61" s="102">
        <v>22</v>
      </c>
      <c r="J61" s="103">
        <f t="shared" si="6"/>
        <v>7</v>
      </c>
      <c r="K61" s="104">
        <f t="shared" si="7"/>
        <v>8.5833333333333339</v>
      </c>
      <c r="L61" s="105"/>
      <c r="M61" s="105"/>
      <c r="N61" s="105"/>
      <c r="O61" s="103">
        <f t="shared" si="8"/>
        <v>0</v>
      </c>
      <c r="P61" s="104">
        <f t="shared" si="9"/>
        <v>0</v>
      </c>
      <c r="Q61" s="105"/>
      <c r="R61" s="105"/>
      <c r="S61" s="105"/>
      <c r="T61" s="103">
        <f t="shared" si="10"/>
        <v>0</v>
      </c>
      <c r="U61" s="104">
        <f t="shared" si="11"/>
        <v>0</v>
      </c>
      <c r="V61" s="108" t="s">
        <v>437</v>
      </c>
      <c r="W61" s="109">
        <v>8.58</v>
      </c>
    </row>
    <row r="62" spans="1:23" s="82" customFormat="1" ht="34.5" thickBot="1">
      <c r="A62" s="83">
        <v>61</v>
      </c>
      <c r="B62" s="91">
        <v>614865</v>
      </c>
      <c r="C62" s="91" t="s">
        <v>311</v>
      </c>
      <c r="D62" s="91" t="s">
        <v>275</v>
      </c>
      <c r="E62" s="91" t="s">
        <v>12</v>
      </c>
      <c r="F62" s="91" t="s">
        <v>312</v>
      </c>
      <c r="G62" s="102">
        <v>9</v>
      </c>
      <c r="H62" s="102">
        <v>9</v>
      </c>
      <c r="I62" s="102">
        <v>19</v>
      </c>
      <c r="J62" s="103">
        <f t="shared" si="6"/>
        <v>10</v>
      </c>
      <c r="K62" s="104">
        <f t="shared" si="7"/>
        <v>9.8333333333333339</v>
      </c>
      <c r="L62" s="105"/>
      <c r="M62" s="105"/>
      <c r="N62" s="105"/>
      <c r="O62" s="103">
        <f t="shared" si="8"/>
        <v>0</v>
      </c>
      <c r="P62" s="104">
        <f t="shared" si="9"/>
        <v>0</v>
      </c>
      <c r="Q62" s="105"/>
      <c r="R62" s="105"/>
      <c r="S62" s="105"/>
      <c r="T62" s="103">
        <f t="shared" si="10"/>
        <v>0</v>
      </c>
      <c r="U62" s="104">
        <f t="shared" si="11"/>
        <v>0</v>
      </c>
      <c r="V62" s="108" t="s">
        <v>429</v>
      </c>
      <c r="W62" s="109">
        <v>9.83</v>
      </c>
    </row>
    <row r="63" spans="1:23" s="82" customFormat="1" ht="23.25" thickBot="1">
      <c r="A63" s="83">
        <v>62</v>
      </c>
      <c r="B63" s="91">
        <v>614635</v>
      </c>
      <c r="C63" s="91" t="s">
        <v>313</v>
      </c>
      <c r="D63" s="91" t="s">
        <v>29</v>
      </c>
      <c r="E63" s="91" t="s">
        <v>12</v>
      </c>
      <c r="F63" s="91" t="s">
        <v>314</v>
      </c>
      <c r="G63" s="102">
        <v>9</v>
      </c>
      <c r="H63" s="102">
        <v>9</v>
      </c>
      <c r="I63" s="102">
        <v>25</v>
      </c>
      <c r="J63" s="103">
        <f t="shared" si="6"/>
        <v>10</v>
      </c>
      <c r="K63" s="104">
        <f t="shared" si="7"/>
        <v>9.8333333333333339</v>
      </c>
      <c r="L63" s="105"/>
      <c r="M63" s="105"/>
      <c r="N63" s="105"/>
      <c r="O63" s="103">
        <f t="shared" si="8"/>
        <v>0</v>
      </c>
      <c r="P63" s="104">
        <f t="shared" si="9"/>
        <v>0</v>
      </c>
      <c r="Q63" s="105"/>
      <c r="R63" s="105"/>
      <c r="S63" s="105"/>
      <c r="T63" s="103">
        <f t="shared" si="10"/>
        <v>0</v>
      </c>
      <c r="U63" s="104">
        <f t="shared" si="11"/>
        <v>0</v>
      </c>
      <c r="V63" s="108" t="s">
        <v>439</v>
      </c>
      <c r="W63" s="109">
        <v>9.83</v>
      </c>
    </row>
    <row r="64" spans="1:23" s="82" customFormat="1" ht="34.5" thickBot="1">
      <c r="A64" s="83">
        <v>63</v>
      </c>
      <c r="B64" s="88">
        <v>567677</v>
      </c>
      <c r="C64" s="88" t="s">
        <v>229</v>
      </c>
      <c r="D64" s="88" t="s">
        <v>182</v>
      </c>
      <c r="E64" s="88" t="s">
        <v>12</v>
      </c>
      <c r="F64" s="89" t="s">
        <v>230</v>
      </c>
      <c r="G64" s="105">
        <v>10</v>
      </c>
      <c r="H64" s="105">
        <v>0</v>
      </c>
      <c r="I64" s="105">
        <v>0</v>
      </c>
      <c r="J64" s="103">
        <f t="shared" si="6"/>
        <v>0</v>
      </c>
      <c r="K64" s="104">
        <f t="shared" si="7"/>
        <v>10</v>
      </c>
      <c r="L64" s="105">
        <v>10</v>
      </c>
      <c r="M64" s="105">
        <v>0</v>
      </c>
      <c r="N64" s="105">
        <v>0</v>
      </c>
      <c r="O64" s="103">
        <f t="shared" si="8"/>
        <v>0</v>
      </c>
      <c r="P64" s="104">
        <f t="shared" si="9"/>
        <v>15</v>
      </c>
      <c r="Q64" s="105">
        <v>6</v>
      </c>
      <c r="R64" s="105">
        <v>1</v>
      </c>
      <c r="S64" s="105">
        <v>24</v>
      </c>
      <c r="T64" s="103">
        <f t="shared" si="10"/>
        <v>2</v>
      </c>
      <c r="U64" s="104">
        <f t="shared" si="11"/>
        <v>12.333333333333334</v>
      </c>
      <c r="V64" s="106" t="s">
        <v>408</v>
      </c>
      <c r="W64" s="109">
        <v>46.33</v>
      </c>
    </row>
    <row r="65" spans="1:23" ht="34.5" thickBot="1">
      <c r="A65" s="83">
        <v>64</v>
      </c>
      <c r="B65" s="91">
        <v>702024</v>
      </c>
      <c r="C65" s="91" t="s">
        <v>315</v>
      </c>
      <c r="D65" s="91" t="s">
        <v>11</v>
      </c>
      <c r="E65" s="91" t="s">
        <v>12</v>
      </c>
      <c r="F65" s="91" t="s">
        <v>316</v>
      </c>
      <c r="G65" s="102">
        <v>7</v>
      </c>
      <c r="H65" s="102">
        <v>7</v>
      </c>
      <c r="I65" s="102">
        <v>24</v>
      </c>
      <c r="J65" s="103">
        <f t="shared" ref="J65:J96" si="12">IF(I65&gt;=15,H65+1,H65)</f>
        <v>8</v>
      </c>
      <c r="K65" s="104">
        <f t="shared" ref="K65:K96" si="13">(((G65*1)+(J65*1)/12))</f>
        <v>7.666666666666667</v>
      </c>
      <c r="L65" s="105"/>
      <c r="M65" s="105"/>
      <c r="N65" s="105"/>
      <c r="O65" s="103">
        <f t="shared" ref="O65:O96" si="14">IF(N65&gt;=15,M65+1,M65)</f>
        <v>0</v>
      </c>
      <c r="P65" s="104">
        <f t="shared" ref="P65:P96" si="15">(((L65*1.5)+(O65*1.5)/12))</f>
        <v>0</v>
      </c>
      <c r="Q65" s="105"/>
      <c r="R65" s="105"/>
      <c r="S65" s="105"/>
      <c r="T65" s="103">
        <f t="shared" ref="T65:T96" si="16">IF(S65&gt;=15,R65+1,R65)</f>
        <v>0</v>
      </c>
      <c r="U65" s="104">
        <f t="shared" ref="U65:U96" si="17">(((Q65*2)+(T65*2)/12))</f>
        <v>0</v>
      </c>
      <c r="V65" s="106" t="s">
        <v>363</v>
      </c>
      <c r="W65" s="109">
        <v>7.67</v>
      </c>
    </row>
    <row r="66" spans="1:23" s="82" customFormat="1" ht="23.25" thickBot="1">
      <c r="A66" s="83">
        <v>65</v>
      </c>
      <c r="B66" s="88">
        <v>618123</v>
      </c>
      <c r="C66" s="88" t="s">
        <v>231</v>
      </c>
      <c r="D66" s="88" t="s">
        <v>58</v>
      </c>
      <c r="E66" s="88" t="s">
        <v>12</v>
      </c>
      <c r="F66" s="89" t="s">
        <v>86</v>
      </c>
      <c r="G66" s="105">
        <v>9</v>
      </c>
      <c r="H66" s="105">
        <v>6</v>
      </c>
      <c r="I66" s="105">
        <v>15</v>
      </c>
      <c r="J66" s="103">
        <f t="shared" si="12"/>
        <v>7</v>
      </c>
      <c r="K66" s="104">
        <f t="shared" si="13"/>
        <v>9.5833333333333339</v>
      </c>
      <c r="L66" s="105"/>
      <c r="M66" s="105"/>
      <c r="N66" s="105"/>
      <c r="O66" s="103">
        <f t="shared" si="14"/>
        <v>0</v>
      </c>
      <c r="P66" s="104">
        <f t="shared" si="15"/>
        <v>0</v>
      </c>
      <c r="Q66" s="105"/>
      <c r="R66" s="105"/>
      <c r="S66" s="105"/>
      <c r="T66" s="103">
        <f t="shared" si="16"/>
        <v>0</v>
      </c>
      <c r="U66" s="104">
        <f t="shared" si="17"/>
        <v>0</v>
      </c>
      <c r="V66" s="106" t="s">
        <v>83</v>
      </c>
      <c r="W66" s="109">
        <v>38.58</v>
      </c>
    </row>
    <row r="67" spans="1:23" ht="23.25" thickBot="1">
      <c r="A67" s="83">
        <v>66</v>
      </c>
      <c r="B67" s="91">
        <v>700681</v>
      </c>
      <c r="C67" s="91" t="s">
        <v>317</v>
      </c>
      <c r="D67" s="91" t="s">
        <v>35</v>
      </c>
      <c r="E67" s="91" t="s">
        <v>12</v>
      </c>
      <c r="F67" s="91" t="s">
        <v>127</v>
      </c>
      <c r="G67" s="102">
        <v>7</v>
      </c>
      <c r="H67" s="102">
        <v>10</v>
      </c>
      <c r="I67" s="102">
        <v>24</v>
      </c>
      <c r="J67" s="103">
        <f t="shared" si="12"/>
        <v>11</v>
      </c>
      <c r="K67" s="104">
        <f t="shared" si="13"/>
        <v>7.916666666666667</v>
      </c>
      <c r="L67" s="105"/>
      <c r="M67" s="105"/>
      <c r="N67" s="105"/>
      <c r="O67" s="103">
        <f t="shared" si="14"/>
        <v>0</v>
      </c>
      <c r="P67" s="104">
        <f t="shared" si="15"/>
        <v>0</v>
      </c>
      <c r="Q67" s="105">
        <v>0</v>
      </c>
      <c r="R67" s="105">
        <v>0</v>
      </c>
      <c r="S67" s="105">
        <v>0</v>
      </c>
      <c r="T67" s="103">
        <f t="shared" si="16"/>
        <v>0</v>
      </c>
      <c r="U67" s="104">
        <f t="shared" si="17"/>
        <v>0</v>
      </c>
      <c r="V67" s="108" t="s">
        <v>458</v>
      </c>
      <c r="W67" s="109">
        <v>7.92</v>
      </c>
    </row>
    <row r="68" spans="1:23" s="82" customFormat="1" ht="23.25" thickBot="1">
      <c r="A68" s="83">
        <v>67</v>
      </c>
      <c r="B68" s="88">
        <v>567405</v>
      </c>
      <c r="C68" s="88" t="s">
        <v>232</v>
      </c>
      <c r="D68" s="88" t="s">
        <v>233</v>
      </c>
      <c r="E68" s="88" t="s">
        <v>12</v>
      </c>
      <c r="F68" s="89" t="s">
        <v>234</v>
      </c>
      <c r="G68" s="105">
        <v>10</v>
      </c>
      <c r="H68" s="105">
        <v>0</v>
      </c>
      <c r="I68" s="105">
        <v>0</v>
      </c>
      <c r="J68" s="103">
        <f t="shared" si="12"/>
        <v>0</v>
      </c>
      <c r="K68" s="104">
        <f t="shared" si="13"/>
        <v>10</v>
      </c>
      <c r="L68" s="105">
        <v>10</v>
      </c>
      <c r="M68" s="105">
        <v>0</v>
      </c>
      <c r="N68" s="105">
        <v>0</v>
      </c>
      <c r="O68" s="103">
        <f t="shared" si="14"/>
        <v>0</v>
      </c>
      <c r="P68" s="104">
        <f t="shared" si="15"/>
        <v>15</v>
      </c>
      <c r="Q68" s="105">
        <v>6</v>
      </c>
      <c r="R68" s="105">
        <v>6</v>
      </c>
      <c r="S68" s="105">
        <v>9</v>
      </c>
      <c r="T68" s="103">
        <f t="shared" si="16"/>
        <v>6</v>
      </c>
      <c r="U68" s="104">
        <f t="shared" si="17"/>
        <v>13</v>
      </c>
      <c r="V68" s="106" t="s">
        <v>235</v>
      </c>
      <c r="W68" s="109">
        <v>46</v>
      </c>
    </row>
    <row r="69" spans="1:23" ht="34.5" thickBot="1">
      <c r="A69" s="83">
        <v>68</v>
      </c>
      <c r="B69" s="88">
        <v>592943</v>
      </c>
      <c r="C69" s="88" t="s">
        <v>78</v>
      </c>
      <c r="D69" s="88" t="s">
        <v>79</v>
      </c>
      <c r="E69" s="88" t="s">
        <v>12</v>
      </c>
      <c r="F69" s="89" t="s">
        <v>191</v>
      </c>
      <c r="G69" s="105">
        <v>10</v>
      </c>
      <c r="H69" s="105">
        <v>0</v>
      </c>
      <c r="I69" s="105">
        <v>0</v>
      </c>
      <c r="J69" s="103">
        <f t="shared" si="12"/>
        <v>0</v>
      </c>
      <c r="K69" s="104">
        <f t="shared" si="13"/>
        <v>10</v>
      </c>
      <c r="L69" s="105">
        <v>6</v>
      </c>
      <c r="M69" s="105">
        <v>2</v>
      </c>
      <c r="N69" s="105">
        <v>27</v>
      </c>
      <c r="O69" s="103">
        <f t="shared" si="14"/>
        <v>3</v>
      </c>
      <c r="P69" s="104">
        <f t="shared" si="15"/>
        <v>9.375</v>
      </c>
      <c r="Q69" s="105"/>
      <c r="R69" s="105"/>
      <c r="S69" s="105"/>
      <c r="T69" s="103">
        <f t="shared" si="16"/>
        <v>0</v>
      </c>
      <c r="U69" s="104">
        <f t="shared" si="17"/>
        <v>0</v>
      </c>
      <c r="V69" s="108" t="s">
        <v>359</v>
      </c>
      <c r="W69" s="109">
        <v>34.380000000000003</v>
      </c>
    </row>
    <row r="70" spans="1:23" ht="23.25" thickBot="1">
      <c r="A70" s="83">
        <v>69</v>
      </c>
      <c r="B70" s="91">
        <v>618427</v>
      </c>
      <c r="C70" s="91" t="s">
        <v>320</v>
      </c>
      <c r="D70" s="91" t="s">
        <v>190</v>
      </c>
      <c r="E70" s="91" t="s">
        <v>12</v>
      </c>
      <c r="F70" s="91" t="s">
        <v>146</v>
      </c>
      <c r="G70" s="102">
        <v>9</v>
      </c>
      <c r="H70" s="102">
        <v>4</v>
      </c>
      <c r="I70" s="102">
        <v>5</v>
      </c>
      <c r="J70" s="103">
        <f t="shared" si="12"/>
        <v>4</v>
      </c>
      <c r="K70" s="104">
        <f t="shared" si="13"/>
        <v>9.3333333333333339</v>
      </c>
      <c r="L70" s="105"/>
      <c r="M70" s="105"/>
      <c r="N70" s="105"/>
      <c r="O70" s="103">
        <f t="shared" si="14"/>
        <v>0</v>
      </c>
      <c r="P70" s="104">
        <f t="shared" si="15"/>
        <v>0</v>
      </c>
      <c r="Q70" s="105"/>
      <c r="R70" s="105"/>
      <c r="S70" s="105"/>
      <c r="T70" s="103">
        <f t="shared" si="16"/>
        <v>0</v>
      </c>
      <c r="U70" s="104">
        <f t="shared" si="17"/>
        <v>0</v>
      </c>
      <c r="V70" s="108" t="s">
        <v>435</v>
      </c>
      <c r="W70" s="109">
        <v>18.329999999999998</v>
      </c>
    </row>
    <row r="71" spans="1:23" s="82" customFormat="1" ht="23.25" thickBot="1">
      <c r="A71" s="83">
        <v>70</v>
      </c>
      <c r="B71" s="107">
        <v>599457</v>
      </c>
      <c r="C71" s="107" t="s">
        <v>321</v>
      </c>
      <c r="D71" s="107" t="s">
        <v>319</v>
      </c>
      <c r="E71" s="107" t="s">
        <v>12</v>
      </c>
      <c r="F71" s="107" t="s">
        <v>322</v>
      </c>
      <c r="G71" s="102">
        <v>10</v>
      </c>
      <c r="H71" s="102">
        <v>0</v>
      </c>
      <c r="I71" s="102">
        <v>0</v>
      </c>
      <c r="J71" s="103">
        <f t="shared" si="12"/>
        <v>0</v>
      </c>
      <c r="K71" s="104">
        <f t="shared" si="13"/>
        <v>10</v>
      </c>
      <c r="L71" s="105">
        <v>6</v>
      </c>
      <c r="M71" s="105">
        <v>2</v>
      </c>
      <c r="N71" s="105">
        <v>26</v>
      </c>
      <c r="O71" s="103">
        <f t="shared" si="14"/>
        <v>3</v>
      </c>
      <c r="P71" s="104">
        <f t="shared" si="15"/>
        <v>9.375</v>
      </c>
      <c r="Q71" s="105"/>
      <c r="R71" s="105"/>
      <c r="S71" s="105"/>
      <c r="T71" s="103">
        <f t="shared" si="16"/>
        <v>0</v>
      </c>
      <c r="U71" s="104">
        <f t="shared" si="17"/>
        <v>0</v>
      </c>
      <c r="V71" s="106" t="s">
        <v>433</v>
      </c>
      <c r="W71" s="109">
        <v>19.38</v>
      </c>
    </row>
    <row r="72" spans="1:23" s="82" customFormat="1" ht="23.25" thickBot="1">
      <c r="A72" s="83">
        <v>71</v>
      </c>
      <c r="B72" s="90">
        <v>590952</v>
      </c>
      <c r="C72" s="90" t="s">
        <v>120</v>
      </c>
      <c r="D72" s="90" t="s">
        <v>57</v>
      </c>
      <c r="E72" s="90" t="s">
        <v>12</v>
      </c>
      <c r="F72" s="90" t="s">
        <v>22</v>
      </c>
      <c r="G72" s="103">
        <v>10</v>
      </c>
      <c r="H72" s="103">
        <v>0</v>
      </c>
      <c r="I72" s="103">
        <v>0</v>
      </c>
      <c r="J72" s="103">
        <f t="shared" si="12"/>
        <v>0</v>
      </c>
      <c r="K72" s="104">
        <f t="shared" si="13"/>
        <v>10</v>
      </c>
      <c r="L72" s="104">
        <v>6</v>
      </c>
      <c r="M72" s="103">
        <v>0</v>
      </c>
      <c r="N72" s="103">
        <v>1</v>
      </c>
      <c r="O72" s="103">
        <f t="shared" si="14"/>
        <v>0</v>
      </c>
      <c r="P72" s="104">
        <f t="shared" si="15"/>
        <v>9</v>
      </c>
      <c r="Q72" s="104"/>
      <c r="R72" s="103"/>
      <c r="S72" s="103"/>
      <c r="T72" s="103">
        <f t="shared" si="16"/>
        <v>0</v>
      </c>
      <c r="U72" s="104">
        <f t="shared" si="17"/>
        <v>0</v>
      </c>
      <c r="V72" s="106" t="s">
        <v>434</v>
      </c>
      <c r="W72" s="109">
        <v>19</v>
      </c>
    </row>
    <row r="73" spans="1:23" ht="34.5" thickBot="1">
      <c r="A73" s="83">
        <v>72</v>
      </c>
      <c r="B73" s="91">
        <v>618242</v>
      </c>
      <c r="C73" s="91" t="s">
        <v>323</v>
      </c>
      <c r="D73" s="91" t="s">
        <v>324</v>
      </c>
      <c r="E73" s="91" t="s">
        <v>12</v>
      </c>
      <c r="F73" s="91" t="s">
        <v>121</v>
      </c>
      <c r="G73" s="102">
        <v>9</v>
      </c>
      <c r="H73" s="102">
        <v>5</v>
      </c>
      <c r="I73" s="102">
        <v>19</v>
      </c>
      <c r="J73" s="103">
        <f t="shared" si="12"/>
        <v>6</v>
      </c>
      <c r="K73" s="104">
        <f t="shared" si="13"/>
        <v>9.5</v>
      </c>
      <c r="L73" s="105"/>
      <c r="M73" s="105"/>
      <c r="N73" s="105"/>
      <c r="O73" s="103">
        <f t="shared" si="14"/>
        <v>0</v>
      </c>
      <c r="P73" s="104">
        <f t="shared" si="15"/>
        <v>0</v>
      </c>
      <c r="Q73" s="105"/>
      <c r="R73" s="105"/>
      <c r="S73" s="105"/>
      <c r="T73" s="103">
        <f t="shared" si="16"/>
        <v>0</v>
      </c>
      <c r="U73" s="104">
        <f t="shared" si="17"/>
        <v>0</v>
      </c>
      <c r="V73" s="106" t="s">
        <v>442</v>
      </c>
      <c r="W73" s="109">
        <v>13.5</v>
      </c>
    </row>
    <row r="74" spans="1:23" s="82" customFormat="1" ht="23.25" thickBot="1">
      <c r="A74" s="83">
        <v>73</v>
      </c>
      <c r="B74" s="90">
        <v>609965</v>
      </c>
      <c r="C74" s="90" t="s">
        <v>61</v>
      </c>
      <c r="D74" s="90" t="s">
        <v>48</v>
      </c>
      <c r="E74" s="90" t="s">
        <v>12</v>
      </c>
      <c r="F74" s="98" t="s">
        <v>62</v>
      </c>
      <c r="G74" s="112">
        <v>10</v>
      </c>
      <c r="H74" s="112">
        <v>0</v>
      </c>
      <c r="I74" s="112">
        <v>0</v>
      </c>
      <c r="J74" s="103">
        <f t="shared" si="12"/>
        <v>0</v>
      </c>
      <c r="K74" s="104">
        <f t="shared" si="13"/>
        <v>10</v>
      </c>
      <c r="L74" s="105">
        <v>0</v>
      </c>
      <c r="M74" s="105">
        <v>10</v>
      </c>
      <c r="N74" s="105">
        <v>17</v>
      </c>
      <c r="O74" s="103">
        <f t="shared" si="14"/>
        <v>11</v>
      </c>
      <c r="P74" s="104">
        <f t="shared" si="15"/>
        <v>1.375</v>
      </c>
      <c r="Q74" s="105"/>
      <c r="R74" s="105"/>
      <c r="S74" s="105"/>
      <c r="T74" s="103">
        <f t="shared" si="16"/>
        <v>0</v>
      </c>
      <c r="U74" s="104">
        <f t="shared" si="17"/>
        <v>0</v>
      </c>
      <c r="V74" s="108" t="s">
        <v>420</v>
      </c>
      <c r="W74" s="109">
        <v>36.380000000000003</v>
      </c>
    </row>
    <row r="75" spans="1:23" ht="45.75" thickBot="1">
      <c r="A75" s="83">
        <v>74</v>
      </c>
      <c r="B75" s="91">
        <v>700777</v>
      </c>
      <c r="C75" s="91" t="s">
        <v>327</v>
      </c>
      <c r="D75" s="91" t="s">
        <v>156</v>
      </c>
      <c r="E75" s="91" t="s">
        <v>12</v>
      </c>
      <c r="F75" s="91" t="s">
        <v>303</v>
      </c>
      <c r="G75" s="102">
        <v>6</v>
      </c>
      <c r="H75" s="102">
        <v>0</v>
      </c>
      <c r="I75" s="102">
        <v>8</v>
      </c>
      <c r="J75" s="103">
        <f t="shared" si="12"/>
        <v>0</v>
      </c>
      <c r="K75" s="104">
        <f t="shared" si="13"/>
        <v>6</v>
      </c>
      <c r="L75" s="105"/>
      <c r="M75" s="105"/>
      <c r="N75" s="105"/>
      <c r="O75" s="103">
        <f t="shared" si="14"/>
        <v>0</v>
      </c>
      <c r="P75" s="104">
        <f t="shared" si="15"/>
        <v>0</v>
      </c>
      <c r="Q75" s="105"/>
      <c r="R75" s="105"/>
      <c r="S75" s="105"/>
      <c r="T75" s="103">
        <f t="shared" si="16"/>
        <v>0</v>
      </c>
      <c r="U75" s="104">
        <f t="shared" si="17"/>
        <v>0</v>
      </c>
      <c r="V75" s="108" t="s">
        <v>464</v>
      </c>
      <c r="W75" s="109">
        <v>6</v>
      </c>
    </row>
    <row r="76" spans="1:23" s="82" customFormat="1" ht="23.25" thickBot="1">
      <c r="A76" s="83">
        <v>75</v>
      </c>
      <c r="B76" s="91">
        <v>605326</v>
      </c>
      <c r="C76" s="91" t="s">
        <v>329</v>
      </c>
      <c r="D76" s="91" t="s">
        <v>330</v>
      </c>
      <c r="E76" s="91" t="s">
        <v>12</v>
      </c>
      <c r="F76" s="91" t="s">
        <v>112</v>
      </c>
      <c r="G76" s="102">
        <v>10</v>
      </c>
      <c r="H76" s="102">
        <v>0</v>
      </c>
      <c r="I76" s="102">
        <v>0</v>
      </c>
      <c r="J76" s="103">
        <f t="shared" si="12"/>
        <v>0</v>
      </c>
      <c r="K76" s="104">
        <f t="shared" si="13"/>
        <v>10</v>
      </c>
      <c r="L76" s="105">
        <v>3</v>
      </c>
      <c r="M76" s="105">
        <v>6</v>
      </c>
      <c r="N76" s="105">
        <v>25</v>
      </c>
      <c r="O76" s="103">
        <f t="shared" si="14"/>
        <v>7</v>
      </c>
      <c r="P76" s="104">
        <f t="shared" si="15"/>
        <v>5.375</v>
      </c>
      <c r="Q76" s="105"/>
      <c r="R76" s="105"/>
      <c r="S76" s="105"/>
      <c r="T76" s="103">
        <f t="shared" si="16"/>
        <v>0</v>
      </c>
      <c r="U76" s="104">
        <f t="shared" si="17"/>
        <v>0</v>
      </c>
      <c r="V76" s="108" t="s">
        <v>405</v>
      </c>
      <c r="W76" s="109">
        <v>24.38</v>
      </c>
    </row>
    <row r="77" spans="1:23" s="82" customFormat="1" ht="23.25" thickBot="1">
      <c r="A77" s="83">
        <v>76</v>
      </c>
      <c r="B77" s="90">
        <v>613758</v>
      </c>
      <c r="C77" s="90" t="s">
        <v>64</v>
      </c>
      <c r="D77" s="90" t="s">
        <v>11</v>
      </c>
      <c r="E77" s="90" t="s">
        <v>12</v>
      </c>
      <c r="F77" s="98" t="s">
        <v>65</v>
      </c>
      <c r="G77" s="112">
        <v>10</v>
      </c>
      <c r="H77" s="112">
        <v>0</v>
      </c>
      <c r="I77" s="112">
        <v>0</v>
      </c>
      <c r="J77" s="103">
        <f t="shared" si="12"/>
        <v>0</v>
      </c>
      <c r="K77" s="104">
        <f t="shared" si="13"/>
        <v>10</v>
      </c>
      <c r="L77" s="105">
        <v>1</v>
      </c>
      <c r="M77" s="105">
        <v>2</v>
      </c>
      <c r="N77" s="105">
        <v>4</v>
      </c>
      <c r="O77" s="103">
        <f t="shared" si="14"/>
        <v>2</v>
      </c>
      <c r="P77" s="104">
        <f t="shared" si="15"/>
        <v>1.75</v>
      </c>
      <c r="Q77" s="105"/>
      <c r="R77" s="105"/>
      <c r="S77" s="105"/>
      <c r="T77" s="103">
        <f t="shared" si="16"/>
        <v>0</v>
      </c>
      <c r="U77" s="104">
        <f t="shared" si="17"/>
        <v>0</v>
      </c>
      <c r="V77" s="106" t="s">
        <v>427</v>
      </c>
      <c r="W77" s="109">
        <v>11.75</v>
      </c>
    </row>
    <row r="78" spans="1:23" ht="23.25" thickBot="1">
      <c r="A78" s="83">
        <v>77</v>
      </c>
      <c r="B78" s="90">
        <v>703774</v>
      </c>
      <c r="C78" s="90" t="s">
        <v>236</v>
      </c>
      <c r="D78" s="90" t="s">
        <v>11</v>
      </c>
      <c r="E78" s="90" t="s">
        <v>12</v>
      </c>
      <c r="F78" s="98" t="s">
        <v>65</v>
      </c>
      <c r="G78" s="112">
        <v>6</v>
      </c>
      <c r="H78" s="112">
        <v>10</v>
      </c>
      <c r="I78" s="112">
        <v>16</v>
      </c>
      <c r="J78" s="103">
        <f t="shared" si="12"/>
        <v>11</v>
      </c>
      <c r="K78" s="104">
        <f t="shared" si="13"/>
        <v>6.916666666666667</v>
      </c>
      <c r="L78" s="105"/>
      <c r="M78" s="105"/>
      <c r="N78" s="105"/>
      <c r="O78" s="103">
        <f t="shared" si="14"/>
        <v>0</v>
      </c>
      <c r="P78" s="104">
        <f t="shared" si="15"/>
        <v>0</v>
      </c>
      <c r="Q78" s="105"/>
      <c r="R78" s="105"/>
      <c r="S78" s="105"/>
      <c r="T78" s="103">
        <f t="shared" si="16"/>
        <v>0</v>
      </c>
      <c r="U78" s="104">
        <f t="shared" si="17"/>
        <v>0</v>
      </c>
      <c r="V78" s="106" t="s">
        <v>237</v>
      </c>
      <c r="W78" s="109">
        <v>6.92</v>
      </c>
    </row>
    <row r="79" spans="1:23" ht="23.25" thickBot="1">
      <c r="A79" s="83">
        <v>78</v>
      </c>
      <c r="B79" s="91">
        <v>586004</v>
      </c>
      <c r="C79" s="91" t="s">
        <v>66</v>
      </c>
      <c r="D79" s="91" t="s">
        <v>60</v>
      </c>
      <c r="E79" s="91" t="s">
        <v>12</v>
      </c>
      <c r="F79" s="92" t="s">
        <v>67</v>
      </c>
      <c r="G79" s="102">
        <v>10</v>
      </c>
      <c r="H79" s="102">
        <v>0</v>
      </c>
      <c r="I79" s="102">
        <v>0</v>
      </c>
      <c r="J79" s="103">
        <f t="shared" si="12"/>
        <v>0</v>
      </c>
      <c r="K79" s="104">
        <f t="shared" si="13"/>
        <v>10</v>
      </c>
      <c r="L79" s="105">
        <v>10</v>
      </c>
      <c r="M79" s="105">
        <v>0</v>
      </c>
      <c r="N79" s="105">
        <v>0</v>
      </c>
      <c r="O79" s="103">
        <f t="shared" si="14"/>
        <v>0</v>
      </c>
      <c r="P79" s="104">
        <f t="shared" si="15"/>
        <v>15</v>
      </c>
      <c r="Q79" s="105">
        <v>0</v>
      </c>
      <c r="R79" s="105">
        <v>2</v>
      </c>
      <c r="S79" s="105">
        <v>14</v>
      </c>
      <c r="T79" s="103">
        <f t="shared" si="16"/>
        <v>2</v>
      </c>
      <c r="U79" s="104">
        <f t="shared" si="17"/>
        <v>0.33333333333333331</v>
      </c>
      <c r="V79" s="106" t="s">
        <v>425</v>
      </c>
      <c r="W79" s="151">
        <v>29.33</v>
      </c>
    </row>
    <row r="80" spans="1:23" s="82" customFormat="1" ht="34.5" thickBot="1">
      <c r="A80" s="83">
        <v>79</v>
      </c>
      <c r="B80" s="91">
        <v>621470</v>
      </c>
      <c r="C80" s="91" t="s">
        <v>331</v>
      </c>
      <c r="D80" s="91" t="s">
        <v>82</v>
      </c>
      <c r="E80" s="91" t="s">
        <v>12</v>
      </c>
      <c r="F80" s="91" t="s">
        <v>297</v>
      </c>
      <c r="G80" s="102">
        <v>7</v>
      </c>
      <c r="H80" s="102">
        <v>10</v>
      </c>
      <c r="I80" s="102">
        <v>2</v>
      </c>
      <c r="J80" s="103">
        <f t="shared" si="12"/>
        <v>10</v>
      </c>
      <c r="K80" s="104">
        <f t="shared" si="13"/>
        <v>7.833333333333333</v>
      </c>
      <c r="L80" s="105"/>
      <c r="M80" s="105"/>
      <c r="N80" s="105"/>
      <c r="O80" s="103">
        <f t="shared" si="14"/>
        <v>0</v>
      </c>
      <c r="P80" s="104">
        <f t="shared" si="15"/>
        <v>0</v>
      </c>
      <c r="Q80" s="105"/>
      <c r="R80" s="105"/>
      <c r="S80" s="105"/>
      <c r="T80" s="103">
        <f t="shared" si="16"/>
        <v>0</v>
      </c>
      <c r="U80" s="104">
        <f t="shared" si="17"/>
        <v>0</v>
      </c>
      <c r="V80" s="108" t="s">
        <v>462</v>
      </c>
      <c r="W80" s="109">
        <v>7.83</v>
      </c>
    </row>
    <row r="81" spans="1:23" s="82" customFormat="1" ht="34.5" thickBot="1">
      <c r="A81" s="83">
        <v>80</v>
      </c>
      <c r="B81" s="91">
        <v>620985</v>
      </c>
      <c r="C81" s="91" t="s">
        <v>332</v>
      </c>
      <c r="D81" s="91" t="s">
        <v>333</v>
      </c>
      <c r="E81" s="91" t="s">
        <v>12</v>
      </c>
      <c r="F81" s="91" t="s">
        <v>334</v>
      </c>
      <c r="G81" s="102">
        <v>8</v>
      </c>
      <c r="H81" s="102">
        <v>6</v>
      </c>
      <c r="I81" s="102">
        <v>22</v>
      </c>
      <c r="J81" s="103">
        <f t="shared" si="12"/>
        <v>7</v>
      </c>
      <c r="K81" s="104">
        <f t="shared" si="13"/>
        <v>8.5833333333333339</v>
      </c>
      <c r="L81" s="105"/>
      <c r="M81" s="105"/>
      <c r="N81" s="105"/>
      <c r="O81" s="103">
        <f t="shared" si="14"/>
        <v>0</v>
      </c>
      <c r="P81" s="104">
        <f t="shared" si="15"/>
        <v>0</v>
      </c>
      <c r="Q81" s="105"/>
      <c r="R81" s="105"/>
      <c r="S81" s="105"/>
      <c r="T81" s="103">
        <f t="shared" si="16"/>
        <v>0</v>
      </c>
      <c r="U81" s="104">
        <f t="shared" si="17"/>
        <v>0</v>
      </c>
      <c r="V81" s="108" t="s">
        <v>456</v>
      </c>
      <c r="W81" s="109">
        <v>8.58</v>
      </c>
    </row>
    <row r="82" spans="1:23" s="82" customFormat="1" ht="23.25" thickBot="1">
      <c r="A82" s="83">
        <v>81</v>
      </c>
      <c r="B82" s="107">
        <v>588757</v>
      </c>
      <c r="C82" s="107" t="s">
        <v>335</v>
      </c>
      <c r="D82" s="107" t="s">
        <v>336</v>
      </c>
      <c r="E82" s="107" t="s">
        <v>12</v>
      </c>
      <c r="F82" s="107" t="s">
        <v>128</v>
      </c>
      <c r="G82" s="102">
        <v>10</v>
      </c>
      <c r="H82" s="102">
        <v>0</v>
      </c>
      <c r="I82" s="102">
        <v>0</v>
      </c>
      <c r="J82" s="103">
        <f t="shared" si="12"/>
        <v>0</v>
      </c>
      <c r="K82" s="104">
        <f t="shared" si="13"/>
        <v>10</v>
      </c>
      <c r="L82" s="105">
        <v>8</v>
      </c>
      <c r="M82" s="105">
        <v>4</v>
      </c>
      <c r="N82" s="105">
        <v>23</v>
      </c>
      <c r="O82" s="103">
        <f t="shared" si="14"/>
        <v>5</v>
      </c>
      <c r="P82" s="104">
        <f t="shared" si="15"/>
        <v>12.625</v>
      </c>
      <c r="Q82" s="105"/>
      <c r="R82" s="105"/>
      <c r="S82" s="105"/>
      <c r="T82" s="103">
        <f t="shared" si="16"/>
        <v>0</v>
      </c>
      <c r="U82" s="104">
        <f t="shared" si="17"/>
        <v>0</v>
      </c>
      <c r="V82" s="108" t="s">
        <v>417</v>
      </c>
      <c r="W82" s="150">
        <v>37.630000000000003</v>
      </c>
    </row>
    <row r="83" spans="1:23" s="82" customFormat="1" ht="34.5" thickBot="1">
      <c r="A83" s="83">
        <v>82</v>
      </c>
      <c r="B83" s="91">
        <v>618281</v>
      </c>
      <c r="C83" s="91" t="s">
        <v>337</v>
      </c>
      <c r="D83" s="91" t="s">
        <v>326</v>
      </c>
      <c r="E83" s="91" t="s">
        <v>12</v>
      </c>
      <c r="F83" s="91" t="s">
        <v>297</v>
      </c>
      <c r="G83" s="102">
        <v>9</v>
      </c>
      <c r="H83" s="102">
        <v>5</v>
      </c>
      <c r="I83" s="102">
        <v>17</v>
      </c>
      <c r="J83" s="103">
        <f t="shared" si="12"/>
        <v>6</v>
      </c>
      <c r="K83" s="104">
        <f t="shared" si="13"/>
        <v>9.5</v>
      </c>
      <c r="L83" s="105"/>
      <c r="M83" s="105"/>
      <c r="N83" s="105"/>
      <c r="O83" s="103">
        <f t="shared" si="14"/>
        <v>0</v>
      </c>
      <c r="P83" s="104">
        <f t="shared" si="15"/>
        <v>0</v>
      </c>
      <c r="Q83" s="105"/>
      <c r="R83" s="105"/>
      <c r="S83" s="105"/>
      <c r="T83" s="103">
        <f t="shared" si="16"/>
        <v>0</v>
      </c>
      <c r="U83" s="104">
        <f t="shared" si="17"/>
        <v>0</v>
      </c>
      <c r="V83" s="108" t="s">
        <v>466</v>
      </c>
      <c r="W83" s="109">
        <v>13.5</v>
      </c>
    </row>
    <row r="84" spans="1:23" s="82" customFormat="1" ht="34.5" thickBot="1">
      <c r="A84" s="83">
        <v>83</v>
      </c>
      <c r="B84" s="91">
        <v>579211</v>
      </c>
      <c r="C84" s="91" t="s">
        <v>338</v>
      </c>
      <c r="D84" s="91" t="s">
        <v>17</v>
      </c>
      <c r="E84" s="91" t="s">
        <v>12</v>
      </c>
      <c r="F84" s="91" t="s">
        <v>270</v>
      </c>
      <c r="G84" s="102">
        <v>10</v>
      </c>
      <c r="H84" s="102">
        <v>0</v>
      </c>
      <c r="I84" s="102">
        <v>0</v>
      </c>
      <c r="J84" s="103">
        <f t="shared" si="12"/>
        <v>0</v>
      </c>
      <c r="K84" s="104">
        <f t="shared" si="13"/>
        <v>10</v>
      </c>
      <c r="L84" s="105">
        <v>10</v>
      </c>
      <c r="M84" s="105">
        <v>0</v>
      </c>
      <c r="N84" s="105">
        <v>0</v>
      </c>
      <c r="O84" s="103">
        <f t="shared" si="14"/>
        <v>0</v>
      </c>
      <c r="P84" s="104">
        <f t="shared" si="15"/>
        <v>15</v>
      </c>
      <c r="Q84" s="105">
        <v>3</v>
      </c>
      <c r="R84" s="105">
        <v>11</v>
      </c>
      <c r="S84" s="105">
        <v>5</v>
      </c>
      <c r="T84" s="103">
        <f t="shared" si="16"/>
        <v>11</v>
      </c>
      <c r="U84" s="104">
        <f t="shared" si="17"/>
        <v>7.833333333333333</v>
      </c>
      <c r="V84" s="108" t="s">
        <v>419</v>
      </c>
      <c r="W84" s="109">
        <v>36.83</v>
      </c>
    </row>
    <row r="85" spans="1:23" s="82" customFormat="1" ht="23.25" thickBot="1">
      <c r="A85" s="83">
        <v>84</v>
      </c>
      <c r="B85" s="91">
        <v>607505</v>
      </c>
      <c r="C85" s="91" t="s">
        <v>80</v>
      </c>
      <c r="D85" s="91" t="s">
        <v>57</v>
      </c>
      <c r="E85" s="91" t="s">
        <v>12</v>
      </c>
      <c r="F85" s="92" t="s">
        <v>91</v>
      </c>
      <c r="G85" s="102">
        <v>10</v>
      </c>
      <c r="H85" s="102">
        <v>0</v>
      </c>
      <c r="I85" s="102">
        <v>0</v>
      </c>
      <c r="J85" s="103">
        <f t="shared" si="12"/>
        <v>0</v>
      </c>
      <c r="K85" s="104">
        <f t="shared" si="13"/>
        <v>10</v>
      </c>
      <c r="L85" s="105">
        <v>1</v>
      </c>
      <c r="M85" s="105">
        <v>8</v>
      </c>
      <c r="N85" s="105">
        <v>18</v>
      </c>
      <c r="O85" s="103">
        <f t="shared" si="14"/>
        <v>9</v>
      </c>
      <c r="P85" s="104">
        <f t="shared" si="15"/>
        <v>2.625</v>
      </c>
      <c r="Q85" s="105"/>
      <c r="R85" s="105"/>
      <c r="S85" s="105"/>
      <c r="T85" s="103">
        <f t="shared" si="16"/>
        <v>0</v>
      </c>
      <c r="U85" s="104">
        <f t="shared" si="17"/>
        <v>0</v>
      </c>
      <c r="V85" s="108" t="s">
        <v>27</v>
      </c>
      <c r="W85" s="109">
        <v>16.63</v>
      </c>
    </row>
    <row r="86" spans="1:23" s="82" customFormat="1" ht="23.25" thickBot="1">
      <c r="A86" s="83">
        <v>85</v>
      </c>
      <c r="B86" s="91">
        <v>601218</v>
      </c>
      <c r="C86" s="91" t="s">
        <v>148</v>
      </c>
      <c r="D86" s="91" t="s">
        <v>109</v>
      </c>
      <c r="E86" s="91" t="s">
        <v>12</v>
      </c>
      <c r="F86" s="91" t="s">
        <v>130</v>
      </c>
      <c r="G86" s="102">
        <v>10</v>
      </c>
      <c r="H86" s="102">
        <v>0</v>
      </c>
      <c r="I86" s="102">
        <v>0</v>
      </c>
      <c r="J86" s="103">
        <f t="shared" si="12"/>
        <v>0</v>
      </c>
      <c r="K86" s="104">
        <f t="shared" si="13"/>
        <v>10</v>
      </c>
      <c r="L86" s="105">
        <v>5</v>
      </c>
      <c r="M86" s="105">
        <v>2</v>
      </c>
      <c r="N86" s="105">
        <v>27</v>
      </c>
      <c r="O86" s="103">
        <f t="shared" si="14"/>
        <v>3</v>
      </c>
      <c r="P86" s="104">
        <f t="shared" si="15"/>
        <v>7.875</v>
      </c>
      <c r="Q86" s="105"/>
      <c r="R86" s="105"/>
      <c r="S86" s="105"/>
      <c r="T86" s="103">
        <f t="shared" si="16"/>
        <v>0</v>
      </c>
      <c r="U86" s="104">
        <f t="shared" si="17"/>
        <v>0</v>
      </c>
      <c r="V86" s="108" t="s">
        <v>411</v>
      </c>
      <c r="W86" s="109">
        <v>17.88</v>
      </c>
    </row>
    <row r="87" spans="1:23" s="82" customFormat="1" ht="23.25" thickBot="1">
      <c r="A87" s="83">
        <v>86</v>
      </c>
      <c r="B87" s="91">
        <v>621451</v>
      </c>
      <c r="C87" s="91" t="s">
        <v>341</v>
      </c>
      <c r="D87" s="91" t="s">
        <v>342</v>
      </c>
      <c r="E87" s="91" t="s">
        <v>12</v>
      </c>
      <c r="F87" s="91" t="s">
        <v>124</v>
      </c>
      <c r="G87" s="102">
        <v>6</v>
      </c>
      <c r="H87" s="102">
        <v>9</v>
      </c>
      <c r="I87" s="102">
        <v>4</v>
      </c>
      <c r="J87" s="103">
        <f t="shared" si="12"/>
        <v>9</v>
      </c>
      <c r="K87" s="104">
        <f t="shared" si="13"/>
        <v>6.75</v>
      </c>
      <c r="L87" s="105"/>
      <c r="M87" s="105"/>
      <c r="N87" s="105"/>
      <c r="O87" s="103">
        <f t="shared" si="14"/>
        <v>0</v>
      </c>
      <c r="P87" s="104">
        <f t="shared" si="15"/>
        <v>0</v>
      </c>
      <c r="Q87" s="105"/>
      <c r="R87" s="105"/>
      <c r="S87" s="105"/>
      <c r="T87" s="103">
        <f t="shared" si="16"/>
        <v>0</v>
      </c>
      <c r="U87" s="104">
        <f t="shared" si="17"/>
        <v>0</v>
      </c>
      <c r="V87" s="108" t="s">
        <v>96</v>
      </c>
      <c r="W87" s="109">
        <v>6.75</v>
      </c>
    </row>
    <row r="88" spans="1:23" s="82" customFormat="1" ht="34.5" thickBot="1">
      <c r="A88" s="83">
        <v>87</v>
      </c>
      <c r="B88" s="91">
        <v>621363</v>
      </c>
      <c r="C88" s="91" t="s">
        <v>149</v>
      </c>
      <c r="D88" s="91" t="s">
        <v>31</v>
      </c>
      <c r="E88" s="91" t="s">
        <v>12</v>
      </c>
      <c r="F88" s="91" t="s">
        <v>112</v>
      </c>
      <c r="G88" s="102">
        <v>7</v>
      </c>
      <c r="H88" s="102">
        <v>9</v>
      </c>
      <c r="I88" s="102">
        <v>3</v>
      </c>
      <c r="J88" s="103">
        <f t="shared" si="12"/>
        <v>9</v>
      </c>
      <c r="K88" s="104">
        <f t="shared" si="13"/>
        <v>7.75</v>
      </c>
      <c r="L88" s="105"/>
      <c r="M88" s="105"/>
      <c r="N88" s="105"/>
      <c r="O88" s="103">
        <f t="shared" si="14"/>
        <v>0</v>
      </c>
      <c r="P88" s="104">
        <f t="shared" si="15"/>
        <v>0</v>
      </c>
      <c r="Q88" s="105"/>
      <c r="R88" s="105"/>
      <c r="S88" s="105"/>
      <c r="T88" s="103">
        <f t="shared" si="16"/>
        <v>0</v>
      </c>
      <c r="U88" s="104">
        <f t="shared" si="17"/>
        <v>0</v>
      </c>
      <c r="V88" s="108" t="s">
        <v>404</v>
      </c>
      <c r="W88" s="109">
        <v>21.75</v>
      </c>
    </row>
    <row r="89" spans="1:23" s="82" customFormat="1" ht="34.5" thickBot="1">
      <c r="A89" s="83">
        <v>88</v>
      </c>
      <c r="B89" s="91">
        <v>702221</v>
      </c>
      <c r="C89" s="91" t="s">
        <v>343</v>
      </c>
      <c r="D89" s="91" t="s">
        <v>344</v>
      </c>
      <c r="E89" s="91" t="s">
        <v>12</v>
      </c>
      <c r="F89" s="91" t="s">
        <v>316</v>
      </c>
      <c r="G89" s="102">
        <v>7</v>
      </c>
      <c r="H89" s="102">
        <v>7</v>
      </c>
      <c r="I89" s="102">
        <v>12</v>
      </c>
      <c r="J89" s="103">
        <f t="shared" si="12"/>
        <v>7</v>
      </c>
      <c r="K89" s="104">
        <f t="shared" si="13"/>
        <v>7.583333333333333</v>
      </c>
      <c r="L89" s="105"/>
      <c r="M89" s="105"/>
      <c r="N89" s="105"/>
      <c r="O89" s="103">
        <f t="shared" si="14"/>
        <v>0</v>
      </c>
      <c r="P89" s="104">
        <f t="shared" si="15"/>
        <v>0</v>
      </c>
      <c r="Q89" s="105"/>
      <c r="R89" s="105"/>
      <c r="S89" s="105"/>
      <c r="T89" s="103">
        <f t="shared" si="16"/>
        <v>0</v>
      </c>
      <c r="U89" s="104">
        <f t="shared" si="17"/>
        <v>0</v>
      </c>
      <c r="V89" s="108" t="s">
        <v>445</v>
      </c>
      <c r="W89" s="109">
        <v>7.58</v>
      </c>
    </row>
    <row r="90" spans="1:23" s="82" customFormat="1" ht="23.25" thickBot="1">
      <c r="A90" s="83">
        <v>89</v>
      </c>
      <c r="B90" s="91">
        <v>603948</v>
      </c>
      <c r="C90" s="91" t="s">
        <v>150</v>
      </c>
      <c r="D90" s="91" t="s">
        <v>125</v>
      </c>
      <c r="E90" s="91" t="s">
        <v>12</v>
      </c>
      <c r="F90" s="91" t="s">
        <v>278</v>
      </c>
      <c r="G90" s="102">
        <v>10</v>
      </c>
      <c r="H90" s="102">
        <v>0</v>
      </c>
      <c r="I90" s="102">
        <v>0</v>
      </c>
      <c r="J90" s="103">
        <f t="shared" si="12"/>
        <v>0</v>
      </c>
      <c r="K90" s="104">
        <f t="shared" si="13"/>
        <v>10</v>
      </c>
      <c r="L90" s="105">
        <v>4</v>
      </c>
      <c r="M90" s="105">
        <v>1</v>
      </c>
      <c r="N90" s="105">
        <v>22</v>
      </c>
      <c r="O90" s="103">
        <f t="shared" si="14"/>
        <v>2</v>
      </c>
      <c r="P90" s="104">
        <f t="shared" si="15"/>
        <v>6.25</v>
      </c>
      <c r="Q90" s="105"/>
      <c r="R90" s="105"/>
      <c r="S90" s="105"/>
      <c r="T90" s="103">
        <f t="shared" si="16"/>
        <v>0</v>
      </c>
      <c r="U90" s="104">
        <f t="shared" si="17"/>
        <v>0</v>
      </c>
      <c r="V90" s="108" t="s">
        <v>439</v>
      </c>
      <c r="W90" s="109">
        <v>16.25</v>
      </c>
    </row>
    <row r="91" spans="1:23" s="82" customFormat="1" ht="34.5" thickBot="1">
      <c r="A91" s="83">
        <v>90</v>
      </c>
      <c r="B91" s="91">
        <v>604980</v>
      </c>
      <c r="C91" s="91" t="s">
        <v>238</v>
      </c>
      <c r="D91" s="91" t="s">
        <v>21</v>
      </c>
      <c r="E91" s="91" t="s">
        <v>12</v>
      </c>
      <c r="F91" s="92" t="s">
        <v>92</v>
      </c>
      <c r="G91" s="102">
        <v>10</v>
      </c>
      <c r="H91" s="102">
        <v>0</v>
      </c>
      <c r="I91" s="102">
        <v>0</v>
      </c>
      <c r="J91" s="103">
        <f t="shared" si="12"/>
        <v>0</v>
      </c>
      <c r="K91" s="104">
        <f t="shared" si="13"/>
        <v>10</v>
      </c>
      <c r="L91" s="105">
        <v>4</v>
      </c>
      <c r="M91" s="105">
        <v>0</v>
      </c>
      <c r="N91" s="105">
        <v>17</v>
      </c>
      <c r="O91" s="103">
        <f t="shared" si="14"/>
        <v>1</v>
      </c>
      <c r="P91" s="104">
        <f t="shared" si="15"/>
        <v>6.125</v>
      </c>
      <c r="Q91" s="105"/>
      <c r="R91" s="105"/>
      <c r="S91" s="105"/>
      <c r="T91" s="103">
        <f t="shared" si="16"/>
        <v>0</v>
      </c>
      <c r="U91" s="104">
        <f t="shared" si="17"/>
        <v>0</v>
      </c>
      <c r="V91" s="106" t="s">
        <v>426</v>
      </c>
      <c r="W91" s="151">
        <v>29.13</v>
      </c>
    </row>
    <row r="92" spans="1:23" ht="23.25" thickBot="1">
      <c r="A92" s="83">
        <v>91</v>
      </c>
      <c r="B92" s="91">
        <v>599954</v>
      </c>
      <c r="C92" s="91" t="s">
        <v>151</v>
      </c>
      <c r="D92" s="91" t="s">
        <v>29</v>
      </c>
      <c r="E92" s="91" t="s">
        <v>12</v>
      </c>
      <c r="F92" s="91" t="s">
        <v>152</v>
      </c>
      <c r="G92" s="102">
        <v>10</v>
      </c>
      <c r="H92" s="102">
        <v>0</v>
      </c>
      <c r="I92" s="102">
        <v>0</v>
      </c>
      <c r="J92" s="103">
        <f t="shared" si="12"/>
        <v>0</v>
      </c>
      <c r="K92" s="104">
        <f t="shared" si="13"/>
        <v>10</v>
      </c>
      <c r="L92" s="105">
        <v>5</v>
      </c>
      <c r="M92" s="105">
        <v>6</v>
      </c>
      <c r="N92" s="105">
        <v>16</v>
      </c>
      <c r="O92" s="103">
        <f t="shared" si="14"/>
        <v>7</v>
      </c>
      <c r="P92" s="104">
        <f t="shared" si="15"/>
        <v>8.375</v>
      </c>
      <c r="Q92" s="105"/>
      <c r="R92" s="105"/>
      <c r="S92" s="105"/>
      <c r="T92" s="103">
        <f t="shared" si="16"/>
        <v>0</v>
      </c>
      <c r="U92" s="104">
        <f t="shared" si="17"/>
        <v>0</v>
      </c>
      <c r="V92" s="106" t="s">
        <v>430</v>
      </c>
      <c r="W92" s="109">
        <v>22.38</v>
      </c>
    </row>
    <row r="93" spans="1:23" s="82" customFormat="1" ht="23.25" thickBot="1">
      <c r="A93" s="83">
        <v>92</v>
      </c>
      <c r="B93" s="91">
        <v>618429</v>
      </c>
      <c r="C93" s="91" t="s">
        <v>192</v>
      </c>
      <c r="D93" s="91" t="s">
        <v>58</v>
      </c>
      <c r="E93" s="91" t="s">
        <v>12</v>
      </c>
      <c r="F93" s="92" t="s">
        <v>85</v>
      </c>
      <c r="G93" s="102">
        <v>9</v>
      </c>
      <c r="H93" s="102">
        <v>4</v>
      </c>
      <c r="I93" s="102">
        <v>5</v>
      </c>
      <c r="J93" s="103">
        <f t="shared" si="12"/>
        <v>4</v>
      </c>
      <c r="K93" s="104">
        <f t="shared" si="13"/>
        <v>9.3333333333333339</v>
      </c>
      <c r="L93" s="105"/>
      <c r="M93" s="105"/>
      <c r="N93" s="105"/>
      <c r="O93" s="103">
        <f t="shared" si="14"/>
        <v>0</v>
      </c>
      <c r="P93" s="104">
        <f t="shared" si="15"/>
        <v>0</v>
      </c>
      <c r="Q93" s="105"/>
      <c r="R93" s="105"/>
      <c r="S93" s="105"/>
      <c r="T93" s="103">
        <f t="shared" si="16"/>
        <v>0</v>
      </c>
      <c r="U93" s="104">
        <f t="shared" si="17"/>
        <v>0</v>
      </c>
      <c r="V93" s="106" t="s">
        <v>452</v>
      </c>
      <c r="W93" s="148">
        <v>9.33</v>
      </c>
    </row>
    <row r="94" spans="1:23" s="82" customFormat="1" ht="34.5" thickBot="1">
      <c r="A94" s="83">
        <v>93</v>
      </c>
      <c r="B94" s="91">
        <v>700307</v>
      </c>
      <c r="C94" s="91" t="s">
        <v>153</v>
      </c>
      <c r="D94" s="91" t="s">
        <v>24</v>
      </c>
      <c r="E94" s="91" t="s">
        <v>12</v>
      </c>
      <c r="F94" s="91" t="s">
        <v>116</v>
      </c>
      <c r="G94" s="102">
        <v>8</v>
      </c>
      <c r="H94" s="102">
        <v>3</v>
      </c>
      <c r="I94" s="102">
        <v>25</v>
      </c>
      <c r="J94" s="103">
        <f t="shared" si="12"/>
        <v>4</v>
      </c>
      <c r="K94" s="104">
        <f t="shared" si="13"/>
        <v>8.3333333333333339</v>
      </c>
      <c r="L94" s="105"/>
      <c r="M94" s="105"/>
      <c r="N94" s="105"/>
      <c r="O94" s="103">
        <f t="shared" si="14"/>
        <v>0</v>
      </c>
      <c r="P94" s="104">
        <f t="shared" si="15"/>
        <v>0</v>
      </c>
      <c r="Q94" s="105"/>
      <c r="R94" s="105"/>
      <c r="S94" s="105"/>
      <c r="T94" s="103">
        <f t="shared" si="16"/>
        <v>0</v>
      </c>
      <c r="U94" s="104">
        <f t="shared" si="17"/>
        <v>0</v>
      </c>
      <c r="V94" s="106" t="s">
        <v>453</v>
      </c>
      <c r="W94" s="109">
        <v>8.33</v>
      </c>
    </row>
    <row r="95" spans="1:23" s="82" customFormat="1" ht="23.25" thickBot="1">
      <c r="A95" s="83">
        <v>94</v>
      </c>
      <c r="B95" s="91">
        <v>594428</v>
      </c>
      <c r="C95" s="91" t="s">
        <v>154</v>
      </c>
      <c r="D95" s="91" t="s">
        <v>11</v>
      </c>
      <c r="E95" s="91" t="s">
        <v>12</v>
      </c>
      <c r="F95" s="91" t="s">
        <v>152</v>
      </c>
      <c r="G95" s="102">
        <v>10</v>
      </c>
      <c r="H95" s="102">
        <v>0</v>
      </c>
      <c r="I95" s="102">
        <v>0</v>
      </c>
      <c r="J95" s="103">
        <f t="shared" si="12"/>
        <v>0</v>
      </c>
      <c r="K95" s="104">
        <f t="shared" si="13"/>
        <v>10</v>
      </c>
      <c r="L95" s="105">
        <v>5</v>
      </c>
      <c r="M95" s="105">
        <v>1</v>
      </c>
      <c r="N95" s="105">
        <v>24</v>
      </c>
      <c r="O95" s="103">
        <f t="shared" si="14"/>
        <v>2</v>
      </c>
      <c r="P95" s="104">
        <f t="shared" si="15"/>
        <v>7.75</v>
      </c>
      <c r="Q95" s="105"/>
      <c r="R95" s="105"/>
      <c r="S95" s="105"/>
      <c r="T95" s="103">
        <f t="shared" si="16"/>
        <v>0</v>
      </c>
      <c r="U95" s="104">
        <f t="shared" si="17"/>
        <v>0</v>
      </c>
      <c r="V95" s="101" t="s">
        <v>437</v>
      </c>
      <c r="W95" s="153">
        <v>17.75</v>
      </c>
    </row>
    <row r="96" spans="1:23" ht="23.25" thickBot="1">
      <c r="A96" s="83">
        <v>95</v>
      </c>
      <c r="B96" s="91">
        <v>568202</v>
      </c>
      <c r="C96" s="91" t="s">
        <v>348</v>
      </c>
      <c r="D96" s="91" t="s">
        <v>82</v>
      </c>
      <c r="E96" s="91" t="s">
        <v>12</v>
      </c>
      <c r="F96" s="91" t="s">
        <v>349</v>
      </c>
      <c r="G96" s="102">
        <v>10</v>
      </c>
      <c r="H96" s="102">
        <v>0</v>
      </c>
      <c r="I96" s="102">
        <v>0</v>
      </c>
      <c r="J96" s="103">
        <f t="shared" si="12"/>
        <v>0</v>
      </c>
      <c r="K96" s="104">
        <f t="shared" si="13"/>
        <v>10</v>
      </c>
      <c r="L96" s="105">
        <v>10</v>
      </c>
      <c r="M96" s="105">
        <v>0</v>
      </c>
      <c r="N96" s="105">
        <v>0</v>
      </c>
      <c r="O96" s="103">
        <f t="shared" si="14"/>
        <v>0</v>
      </c>
      <c r="P96" s="104">
        <f t="shared" si="15"/>
        <v>15</v>
      </c>
      <c r="Q96" s="105">
        <v>6</v>
      </c>
      <c r="R96" s="105">
        <v>3</v>
      </c>
      <c r="S96" s="105">
        <v>11</v>
      </c>
      <c r="T96" s="103">
        <f t="shared" si="16"/>
        <v>3</v>
      </c>
      <c r="U96" s="104">
        <f t="shared" si="17"/>
        <v>12.5</v>
      </c>
      <c r="V96" s="89" t="s">
        <v>400</v>
      </c>
      <c r="W96" s="109">
        <v>56.5</v>
      </c>
    </row>
    <row r="97" spans="1:23" ht="23.25" thickBot="1">
      <c r="A97" s="83">
        <v>96</v>
      </c>
      <c r="B97" s="91">
        <v>565547</v>
      </c>
      <c r="C97" s="91" t="s">
        <v>193</v>
      </c>
      <c r="D97" s="91" t="s">
        <v>194</v>
      </c>
      <c r="E97" s="91" t="s">
        <v>12</v>
      </c>
      <c r="F97" s="92" t="s">
        <v>97</v>
      </c>
      <c r="G97" s="102">
        <v>10</v>
      </c>
      <c r="H97" s="102">
        <v>0</v>
      </c>
      <c r="I97" s="102">
        <v>0</v>
      </c>
      <c r="J97" s="103">
        <f t="shared" ref="J97:J106" si="18">IF(I97&gt;=15,H97+1,H97)</f>
        <v>0</v>
      </c>
      <c r="K97" s="104">
        <f t="shared" ref="K97:K106" si="19">(((G97*1)+(J97*1)/12))</f>
        <v>10</v>
      </c>
      <c r="L97" s="105">
        <v>10</v>
      </c>
      <c r="M97" s="105">
        <v>0</v>
      </c>
      <c r="N97" s="105">
        <v>0</v>
      </c>
      <c r="O97" s="103">
        <f t="shared" ref="O97:O106" si="20">IF(N97&gt;=15,M97+1,M97)</f>
        <v>0</v>
      </c>
      <c r="P97" s="104">
        <f t="shared" ref="P97:P106" si="21">(((L97*1.5)+(O97*1.5)/12))</f>
        <v>15</v>
      </c>
      <c r="Q97" s="105">
        <v>8</v>
      </c>
      <c r="R97" s="105">
        <v>6</v>
      </c>
      <c r="S97" s="105">
        <v>26</v>
      </c>
      <c r="T97" s="103">
        <f t="shared" ref="T97:T106" si="22">IF(S97&gt;=15,R97+1,R97)</f>
        <v>7</v>
      </c>
      <c r="U97" s="104">
        <f t="shared" ref="U97:U106" si="23">(((Q97*2)+(T97*2)/12))</f>
        <v>17.166666666666668</v>
      </c>
      <c r="V97" s="114" t="s">
        <v>410</v>
      </c>
      <c r="W97" s="148">
        <v>46.17</v>
      </c>
    </row>
    <row r="98" spans="1:23" ht="23.25" thickBot="1">
      <c r="A98" s="83">
        <v>97</v>
      </c>
      <c r="B98" s="91">
        <v>584955</v>
      </c>
      <c r="C98" s="91" t="s">
        <v>239</v>
      </c>
      <c r="D98" s="91" t="s">
        <v>240</v>
      </c>
      <c r="E98" s="91" t="s">
        <v>12</v>
      </c>
      <c r="F98" s="92" t="s">
        <v>97</v>
      </c>
      <c r="G98" s="102">
        <v>10</v>
      </c>
      <c r="H98" s="102">
        <v>0</v>
      </c>
      <c r="I98" s="102">
        <v>0</v>
      </c>
      <c r="J98" s="103">
        <f t="shared" si="18"/>
        <v>0</v>
      </c>
      <c r="K98" s="104">
        <f t="shared" si="19"/>
        <v>10</v>
      </c>
      <c r="L98" s="105">
        <v>10</v>
      </c>
      <c r="M98" s="105">
        <v>0</v>
      </c>
      <c r="N98" s="105">
        <v>0</v>
      </c>
      <c r="O98" s="103">
        <f t="shared" si="20"/>
        <v>0</v>
      </c>
      <c r="P98" s="104">
        <f t="shared" si="21"/>
        <v>15</v>
      </c>
      <c r="Q98" s="105">
        <v>1</v>
      </c>
      <c r="R98" s="105">
        <v>9</v>
      </c>
      <c r="S98" s="105">
        <v>29</v>
      </c>
      <c r="T98" s="103">
        <f t="shared" si="22"/>
        <v>10</v>
      </c>
      <c r="U98" s="104">
        <f t="shared" si="23"/>
        <v>3.666666666666667</v>
      </c>
      <c r="V98" s="106" t="s">
        <v>92</v>
      </c>
      <c r="W98" s="148">
        <v>43.67</v>
      </c>
    </row>
    <row r="99" spans="1:23" s="82" customFormat="1" ht="34.5" thickBot="1">
      <c r="A99" s="83">
        <v>98</v>
      </c>
      <c r="B99" s="91">
        <v>616817</v>
      </c>
      <c r="C99" s="91" t="s">
        <v>351</v>
      </c>
      <c r="D99" s="91" t="s">
        <v>188</v>
      </c>
      <c r="E99" s="91" t="s">
        <v>12</v>
      </c>
      <c r="F99" s="91" t="s">
        <v>108</v>
      </c>
      <c r="G99" s="102">
        <v>10</v>
      </c>
      <c r="H99" s="102">
        <v>0</v>
      </c>
      <c r="I99" s="102">
        <v>0</v>
      </c>
      <c r="J99" s="103">
        <f t="shared" si="18"/>
        <v>0</v>
      </c>
      <c r="K99" s="104">
        <f t="shared" si="19"/>
        <v>10</v>
      </c>
      <c r="L99" s="105">
        <v>1</v>
      </c>
      <c r="M99" s="105">
        <v>4</v>
      </c>
      <c r="N99" s="105">
        <v>12</v>
      </c>
      <c r="O99" s="103">
        <f t="shared" si="20"/>
        <v>4</v>
      </c>
      <c r="P99" s="104">
        <f t="shared" si="21"/>
        <v>2</v>
      </c>
      <c r="Q99" s="105"/>
      <c r="R99" s="105"/>
      <c r="S99" s="105"/>
      <c r="T99" s="103">
        <f t="shared" si="22"/>
        <v>0</v>
      </c>
      <c r="U99" s="104">
        <f t="shared" si="23"/>
        <v>0</v>
      </c>
      <c r="V99" s="108" t="s">
        <v>444</v>
      </c>
      <c r="W99" s="109">
        <v>12</v>
      </c>
    </row>
    <row r="100" spans="1:23" s="82" customFormat="1" ht="23.25" thickBot="1">
      <c r="A100" s="83">
        <v>99</v>
      </c>
      <c r="B100" s="91">
        <v>609925</v>
      </c>
      <c r="C100" s="91" t="s">
        <v>157</v>
      </c>
      <c r="D100" s="91" t="s">
        <v>31</v>
      </c>
      <c r="E100" s="91" t="s">
        <v>12</v>
      </c>
      <c r="F100" s="91" t="s">
        <v>158</v>
      </c>
      <c r="G100" s="102">
        <v>10</v>
      </c>
      <c r="H100" s="102">
        <v>0</v>
      </c>
      <c r="I100" s="102">
        <v>0</v>
      </c>
      <c r="J100" s="103">
        <f t="shared" si="18"/>
        <v>0</v>
      </c>
      <c r="K100" s="104">
        <f t="shared" si="19"/>
        <v>10</v>
      </c>
      <c r="L100" s="105">
        <v>7</v>
      </c>
      <c r="M100" s="105">
        <v>9</v>
      </c>
      <c r="N100" s="105">
        <v>17</v>
      </c>
      <c r="O100" s="103">
        <f t="shared" si="20"/>
        <v>10</v>
      </c>
      <c r="P100" s="104">
        <f t="shared" si="21"/>
        <v>11.75</v>
      </c>
      <c r="Q100" s="105"/>
      <c r="R100" s="105"/>
      <c r="S100" s="105"/>
      <c r="T100" s="103">
        <f t="shared" si="22"/>
        <v>0</v>
      </c>
      <c r="U100" s="104">
        <f t="shared" si="23"/>
        <v>0</v>
      </c>
      <c r="V100" s="108" t="s">
        <v>411</v>
      </c>
      <c r="W100" s="109">
        <v>44.75</v>
      </c>
    </row>
    <row r="101" spans="1:23" s="82" customFormat="1" ht="23.25" thickBot="1">
      <c r="A101" s="83">
        <v>100</v>
      </c>
      <c r="B101" s="91">
        <v>601996</v>
      </c>
      <c r="C101" s="91" t="s">
        <v>159</v>
      </c>
      <c r="D101" s="91" t="s">
        <v>69</v>
      </c>
      <c r="E101" s="91" t="s">
        <v>12</v>
      </c>
      <c r="F101" s="91" t="s">
        <v>143</v>
      </c>
      <c r="G101" s="102">
        <v>10</v>
      </c>
      <c r="H101" s="102">
        <v>0</v>
      </c>
      <c r="I101" s="102">
        <v>0</v>
      </c>
      <c r="J101" s="103">
        <f t="shared" si="18"/>
        <v>0</v>
      </c>
      <c r="K101" s="104">
        <f t="shared" si="19"/>
        <v>10</v>
      </c>
      <c r="L101" s="105">
        <v>3</v>
      </c>
      <c r="M101" s="105">
        <v>0</v>
      </c>
      <c r="N101" s="105">
        <v>0</v>
      </c>
      <c r="O101" s="103">
        <f t="shared" si="20"/>
        <v>0</v>
      </c>
      <c r="P101" s="104">
        <f t="shared" si="21"/>
        <v>4.5</v>
      </c>
      <c r="Q101" s="105"/>
      <c r="R101" s="105"/>
      <c r="S101" s="105"/>
      <c r="T101" s="103">
        <f t="shared" si="22"/>
        <v>0</v>
      </c>
      <c r="U101" s="104">
        <f t="shared" si="23"/>
        <v>0</v>
      </c>
      <c r="V101" s="108" t="s">
        <v>427</v>
      </c>
      <c r="W101" s="150">
        <v>27.5</v>
      </c>
    </row>
    <row r="102" spans="1:23" ht="34.5" thickBot="1">
      <c r="A102" s="83">
        <v>101</v>
      </c>
      <c r="B102" s="91">
        <v>616755</v>
      </c>
      <c r="C102" s="91" t="s">
        <v>160</v>
      </c>
      <c r="D102" s="91" t="s">
        <v>161</v>
      </c>
      <c r="E102" s="91" t="s">
        <v>12</v>
      </c>
      <c r="F102" s="92" t="s">
        <v>22</v>
      </c>
      <c r="G102" s="102">
        <v>9</v>
      </c>
      <c r="H102" s="102">
        <v>2</v>
      </c>
      <c r="I102" s="102">
        <v>12</v>
      </c>
      <c r="J102" s="103">
        <f t="shared" si="18"/>
        <v>2</v>
      </c>
      <c r="K102" s="104">
        <f t="shared" si="19"/>
        <v>9.1666666666666661</v>
      </c>
      <c r="L102" s="105"/>
      <c r="M102" s="105"/>
      <c r="N102" s="105"/>
      <c r="O102" s="103">
        <f t="shared" si="20"/>
        <v>0</v>
      </c>
      <c r="P102" s="104">
        <f t="shared" si="21"/>
        <v>0</v>
      </c>
      <c r="Q102" s="105"/>
      <c r="R102" s="105"/>
      <c r="S102" s="105"/>
      <c r="T102" s="103">
        <f t="shared" si="22"/>
        <v>0</v>
      </c>
      <c r="U102" s="104">
        <f t="shared" si="23"/>
        <v>0</v>
      </c>
      <c r="V102" s="106" t="s">
        <v>358</v>
      </c>
      <c r="W102" s="152">
        <v>9.17</v>
      </c>
    </row>
    <row r="103" spans="1:23" ht="34.5" thickBot="1">
      <c r="A103" s="83">
        <v>102</v>
      </c>
      <c r="B103" s="91">
        <v>584882</v>
      </c>
      <c r="C103" s="91" t="s">
        <v>195</v>
      </c>
      <c r="D103" s="91" t="s">
        <v>14</v>
      </c>
      <c r="E103" s="91" t="s">
        <v>12</v>
      </c>
      <c r="F103" s="92" t="s">
        <v>22</v>
      </c>
      <c r="G103" s="102">
        <v>10</v>
      </c>
      <c r="H103" s="102">
        <v>0</v>
      </c>
      <c r="I103" s="102">
        <v>0</v>
      </c>
      <c r="J103" s="103">
        <f t="shared" si="18"/>
        <v>0</v>
      </c>
      <c r="K103" s="104">
        <f t="shared" si="19"/>
        <v>10</v>
      </c>
      <c r="L103" s="105">
        <v>10</v>
      </c>
      <c r="M103" s="105">
        <v>0</v>
      </c>
      <c r="N103" s="105">
        <v>0</v>
      </c>
      <c r="O103" s="103">
        <f t="shared" si="20"/>
        <v>0</v>
      </c>
      <c r="P103" s="104">
        <f t="shared" si="21"/>
        <v>15</v>
      </c>
      <c r="Q103" s="105">
        <v>2</v>
      </c>
      <c r="R103" s="105">
        <v>5</v>
      </c>
      <c r="S103" s="105">
        <v>26</v>
      </c>
      <c r="T103" s="103">
        <f t="shared" si="22"/>
        <v>6</v>
      </c>
      <c r="U103" s="104">
        <f t="shared" si="23"/>
        <v>5</v>
      </c>
      <c r="V103" s="106" t="s">
        <v>358</v>
      </c>
      <c r="W103" s="152">
        <v>45</v>
      </c>
    </row>
    <row r="104" spans="1:23" s="82" customFormat="1" ht="12" thickBot="1">
      <c r="A104" s="83">
        <v>103</v>
      </c>
      <c r="B104" s="91">
        <v>581628</v>
      </c>
      <c r="C104" s="91" t="s">
        <v>353</v>
      </c>
      <c r="D104" s="91" t="s">
        <v>354</v>
      </c>
      <c r="E104" s="91" t="s">
        <v>12</v>
      </c>
      <c r="F104" s="91" t="s">
        <v>131</v>
      </c>
      <c r="G104" s="102">
        <v>10</v>
      </c>
      <c r="H104" s="102">
        <v>0</v>
      </c>
      <c r="I104" s="102">
        <v>0</v>
      </c>
      <c r="J104" s="103">
        <f t="shared" si="18"/>
        <v>0</v>
      </c>
      <c r="K104" s="104">
        <f t="shared" si="19"/>
        <v>10</v>
      </c>
      <c r="L104" s="105">
        <v>10</v>
      </c>
      <c r="M104" s="105">
        <v>0</v>
      </c>
      <c r="N104" s="105">
        <v>0</v>
      </c>
      <c r="O104" s="103">
        <f t="shared" si="20"/>
        <v>0</v>
      </c>
      <c r="P104" s="104">
        <f t="shared" si="21"/>
        <v>15</v>
      </c>
      <c r="Q104" s="105">
        <v>2</v>
      </c>
      <c r="R104" s="105">
        <v>8</v>
      </c>
      <c r="S104" s="105">
        <v>10</v>
      </c>
      <c r="T104" s="103">
        <f t="shared" si="22"/>
        <v>8</v>
      </c>
      <c r="U104" s="104">
        <f t="shared" si="23"/>
        <v>5.333333333333333</v>
      </c>
      <c r="V104" s="108" t="s">
        <v>356</v>
      </c>
      <c r="W104" s="150">
        <v>30.33</v>
      </c>
    </row>
    <row r="105" spans="1:23" s="82" customFormat="1" ht="34.5" thickBot="1">
      <c r="A105" s="83">
        <v>104</v>
      </c>
      <c r="B105" s="91">
        <v>620992</v>
      </c>
      <c r="C105" s="91" t="s">
        <v>162</v>
      </c>
      <c r="D105" s="91" t="s">
        <v>163</v>
      </c>
      <c r="E105" s="91" t="s">
        <v>12</v>
      </c>
      <c r="F105" s="91" t="s">
        <v>116</v>
      </c>
      <c r="G105" s="102">
        <v>8</v>
      </c>
      <c r="H105" s="102">
        <v>6</v>
      </c>
      <c r="I105" s="102">
        <v>24</v>
      </c>
      <c r="J105" s="103">
        <f t="shared" si="18"/>
        <v>7</v>
      </c>
      <c r="K105" s="104">
        <f t="shared" si="19"/>
        <v>8.5833333333333339</v>
      </c>
      <c r="L105" s="105"/>
      <c r="M105" s="105"/>
      <c r="N105" s="105"/>
      <c r="O105" s="103">
        <f t="shared" si="20"/>
        <v>0</v>
      </c>
      <c r="P105" s="104">
        <f t="shared" si="21"/>
        <v>0</v>
      </c>
      <c r="Q105" s="105"/>
      <c r="R105" s="105"/>
      <c r="S105" s="105"/>
      <c r="T105" s="103">
        <f t="shared" si="22"/>
        <v>0</v>
      </c>
      <c r="U105" s="104">
        <f t="shared" si="23"/>
        <v>0</v>
      </c>
      <c r="V105" s="108" t="s">
        <v>457</v>
      </c>
      <c r="W105" s="109">
        <v>8.58</v>
      </c>
    </row>
    <row r="106" spans="1:23" ht="23.25" thickBot="1">
      <c r="A106" s="83">
        <v>105</v>
      </c>
      <c r="B106" s="91">
        <v>702001</v>
      </c>
      <c r="C106" s="91" t="s">
        <v>164</v>
      </c>
      <c r="D106" s="91" t="s">
        <v>165</v>
      </c>
      <c r="E106" s="91" t="s">
        <v>12</v>
      </c>
      <c r="F106" s="92" t="s">
        <v>230</v>
      </c>
      <c r="G106" s="102">
        <v>7</v>
      </c>
      <c r="H106" s="102">
        <v>10</v>
      </c>
      <c r="I106" s="102">
        <v>20</v>
      </c>
      <c r="J106" s="103">
        <f t="shared" si="18"/>
        <v>11</v>
      </c>
      <c r="K106" s="104">
        <f t="shared" si="19"/>
        <v>7.916666666666667</v>
      </c>
      <c r="L106" s="105"/>
      <c r="M106" s="105"/>
      <c r="N106" s="105"/>
      <c r="O106" s="103">
        <f t="shared" si="20"/>
        <v>0</v>
      </c>
      <c r="P106" s="104">
        <f t="shared" si="21"/>
        <v>0</v>
      </c>
      <c r="Q106" s="105"/>
      <c r="R106" s="105"/>
      <c r="S106" s="105"/>
      <c r="T106" s="103">
        <f t="shared" si="22"/>
        <v>0</v>
      </c>
      <c r="U106" s="104">
        <f t="shared" si="23"/>
        <v>0</v>
      </c>
      <c r="V106" s="106" t="s">
        <v>459</v>
      </c>
      <c r="W106" s="109">
        <v>7.92</v>
      </c>
    </row>
  </sheetData>
  <sortState ref="A2:W107">
    <sortCondition ref="C1"/>
  </sortState>
  <pageMargins left="0.70866141732283472" right="0.70866141732283472" top="0.74803149606299213" bottom="0.74803149606299213" header="0.31496062992125984" footer="0.31496062992125984"/>
  <pageSetup paperSize="9" scale="9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"/>
  <sheetViews>
    <sheetView workbookViewId="0">
      <selection activeCell="V1" sqref="V1"/>
    </sheetView>
  </sheetViews>
  <sheetFormatPr defaultRowHeight="15"/>
  <cols>
    <col min="1" max="1" width="3.7109375" style="1" bestFit="1" customWidth="1"/>
    <col min="2" max="2" width="7" style="1" bestFit="1" customWidth="1"/>
    <col min="3" max="3" width="9.140625" style="1" bestFit="1" customWidth="1"/>
    <col min="4" max="4" width="10.7109375" style="1" bestFit="1" customWidth="1"/>
    <col min="5" max="5" width="5" style="1" bestFit="1" customWidth="1"/>
    <col min="6" max="6" width="20.140625" style="1" customWidth="1"/>
    <col min="7" max="7" width="0.140625" style="1" hidden="1" customWidth="1"/>
    <col min="8" max="8" width="4" style="1" hidden="1" customWidth="1"/>
    <col min="9" max="9" width="3.85546875" style="1" hidden="1" customWidth="1"/>
    <col min="10" max="10" width="4" style="1" hidden="1" customWidth="1"/>
    <col min="11" max="11" width="4.5703125" style="1" hidden="1" customWidth="1"/>
    <col min="12" max="12" width="3.7109375" style="1" hidden="1" customWidth="1"/>
    <col min="13" max="13" width="1.42578125" style="1" hidden="1" customWidth="1"/>
    <col min="14" max="15" width="3.140625" style="1" hidden="1" customWidth="1"/>
    <col min="16" max="16" width="5.28515625" style="1" hidden="1" customWidth="1"/>
    <col min="17" max="18" width="3.28515625" style="1" hidden="1" customWidth="1"/>
    <col min="19" max="19" width="3.7109375" style="1" hidden="1" customWidth="1"/>
    <col min="20" max="20" width="3.85546875" style="1" hidden="1" customWidth="1"/>
    <col min="21" max="21" width="4.28515625" style="1" hidden="1" customWidth="1"/>
    <col min="22" max="22" width="28.28515625" style="1" bestFit="1" customWidth="1"/>
    <col min="23" max="23" width="17.42578125" style="1" customWidth="1"/>
    <col min="24" max="16384" width="9.140625" style="1"/>
  </cols>
  <sheetData>
    <row r="1" spans="1:23" s="25" customFormat="1" ht="112.5" customHeight="1">
      <c r="A1" s="16" t="s">
        <v>15</v>
      </c>
      <c r="B1" s="17" t="s">
        <v>16</v>
      </c>
      <c r="C1" s="17" t="s">
        <v>33</v>
      </c>
      <c r="D1" s="17" t="s">
        <v>0</v>
      </c>
      <c r="E1" s="26" t="s">
        <v>1</v>
      </c>
      <c r="F1" s="17" t="s">
        <v>111</v>
      </c>
      <c r="G1" s="18" t="s">
        <v>3</v>
      </c>
      <c r="H1" s="18" t="s">
        <v>4</v>
      </c>
      <c r="I1" s="18" t="s">
        <v>5</v>
      </c>
      <c r="J1" s="18" t="s">
        <v>6</v>
      </c>
      <c r="K1" s="19" t="s">
        <v>7</v>
      </c>
      <c r="L1" s="20" t="s">
        <v>3</v>
      </c>
      <c r="M1" s="20" t="s">
        <v>4</v>
      </c>
      <c r="N1" s="20" t="s">
        <v>5</v>
      </c>
      <c r="O1" s="20" t="s">
        <v>8</v>
      </c>
      <c r="P1" s="21" t="s">
        <v>9</v>
      </c>
      <c r="Q1" s="22" t="s">
        <v>3</v>
      </c>
      <c r="R1" s="22" t="s">
        <v>4</v>
      </c>
      <c r="S1" s="22" t="s">
        <v>5</v>
      </c>
      <c r="T1" s="22" t="s">
        <v>8</v>
      </c>
      <c r="U1" s="23" t="s">
        <v>10</v>
      </c>
      <c r="V1" s="48" t="s">
        <v>465</v>
      </c>
      <c r="W1" s="50" t="s">
        <v>360</v>
      </c>
    </row>
    <row r="2" spans="1:23" s="28" customFormat="1" ht="38.25">
      <c r="A2" s="44">
        <v>1</v>
      </c>
      <c r="B2" s="12">
        <v>227684</v>
      </c>
      <c r="C2" s="12" t="s">
        <v>171</v>
      </c>
      <c r="D2" s="12" t="s">
        <v>172</v>
      </c>
      <c r="E2" s="12" t="s">
        <v>173</v>
      </c>
      <c r="F2" s="12" t="s">
        <v>106</v>
      </c>
      <c r="G2" s="12">
        <v>8</v>
      </c>
      <c r="H2" s="12">
        <v>5</v>
      </c>
      <c r="I2" s="12">
        <v>9</v>
      </c>
      <c r="J2" s="12">
        <f>IF(I2&gt;=15,H2+1,H2)</f>
        <v>5</v>
      </c>
      <c r="K2" s="27">
        <f>(((G2*1)+(J2*1)/12))</f>
        <v>8.4166666666666661</v>
      </c>
      <c r="L2" s="27"/>
      <c r="M2" s="12"/>
      <c r="N2" s="12"/>
      <c r="O2" s="12">
        <f>IF(N2&gt;=15,M2+1,M2)</f>
        <v>0</v>
      </c>
      <c r="P2" s="27">
        <f>(((L2*1.5)+(O2*1.5)/12))</f>
        <v>0</v>
      </c>
      <c r="Q2" s="27"/>
      <c r="R2" s="12"/>
      <c r="S2" s="12"/>
      <c r="T2" s="12">
        <f>IF(S2&gt;=15,R2+1,R2)</f>
        <v>0</v>
      </c>
      <c r="U2" s="27">
        <f>(((Q2*2)+(T2*2)/12))</f>
        <v>0</v>
      </c>
      <c r="V2" s="49" t="s">
        <v>363</v>
      </c>
      <c r="W2" s="138">
        <v>12.42</v>
      </c>
    </row>
    <row r="3" spans="1:23" s="10" customFormat="1">
      <c r="A3" s="6"/>
      <c r="B3" s="6"/>
      <c r="C3" s="7"/>
      <c r="D3" s="7"/>
      <c r="E3" s="7"/>
      <c r="F3" s="7"/>
      <c r="G3" s="8"/>
      <c r="H3" s="8"/>
      <c r="I3" s="8"/>
      <c r="J3" s="8"/>
      <c r="K3" s="9"/>
      <c r="L3" s="8"/>
      <c r="M3" s="8"/>
      <c r="N3" s="8"/>
      <c r="O3" s="8"/>
      <c r="P3" s="9"/>
      <c r="Q3" s="8"/>
      <c r="R3" s="8"/>
      <c r="S3" s="8"/>
      <c r="T3" s="8"/>
      <c r="U3" s="9"/>
    </row>
    <row r="4" spans="1:23" s="10" customFormat="1">
      <c r="A4" s="6"/>
      <c r="B4" s="6"/>
      <c r="C4" s="8"/>
      <c r="D4" s="8"/>
      <c r="E4" s="8"/>
      <c r="F4" s="8"/>
      <c r="G4" s="8"/>
      <c r="H4" s="8"/>
      <c r="I4" s="8"/>
      <c r="J4" s="8"/>
      <c r="K4" s="9"/>
      <c r="L4" s="9"/>
      <c r="M4" s="8"/>
      <c r="N4" s="8"/>
      <c r="O4" s="8"/>
      <c r="P4" s="9"/>
      <c r="Q4" s="9"/>
      <c r="R4" s="8"/>
      <c r="S4" s="8"/>
      <c r="T4" s="8"/>
      <c r="U4" s="9"/>
    </row>
    <row r="5" spans="1:23" s="10" customFormat="1">
      <c r="A5" s="6"/>
      <c r="B5" s="6"/>
      <c r="C5" s="8"/>
      <c r="D5" s="8"/>
      <c r="E5" s="8"/>
      <c r="F5" s="8"/>
      <c r="G5" s="8"/>
      <c r="H5" s="8"/>
      <c r="I5" s="8"/>
      <c r="J5" s="8"/>
      <c r="K5" s="9"/>
      <c r="L5" s="9"/>
      <c r="M5" s="8"/>
      <c r="N5" s="8"/>
      <c r="O5" s="8"/>
      <c r="P5" s="9"/>
      <c r="Q5" s="9"/>
      <c r="R5" s="8"/>
      <c r="S5" s="8"/>
      <c r="T5" s="8"/>
      <c r="U5" s="9"/>
    </row>
    <row r="6" spans="1:23" s="10" customFormat="1">
      <c r="A6" s="6"/>
      <c r="B6" s="6"/>
      <c r="C6" s="8"/>
      <c r="D6" s="8"/>
      <c r="E6" s="8"/>
      <c r="F6" s="8"/>
      <c r="G6" s="8"/>
      <c r="H6" s="8"/>
      <c r="I6" s="8"/>
      <c r="J6" s="8"/>
      <c r="K6" s="9"/>
      <c r="L6" s="9"/>
      <c r="M6" s="8"/>
      <c r="N6" s="8"/>
      <c r="O6" s="8"/>
      <c r="P6" s="9"/>
      <c r="Q6" s="9"/>
      <c r="R6" s="8"/>
      <c r="S6" s="8"/>
      <c r="T6" s="8"/>
      <c r="U6" s="9"/>
    </row>
    <row r="7" spans="1:23" s="10" customFormat="1">
      <c r="A7" s="6"/>
      <c r="B7" s="6"/>
      <c r="C7" s="8"/>
      <c r="D7" s="8"/>
      <c r="E7" s="8"/>
      <c r="F7" s="8"/>
      <c r="G7" s="8"/>
      <c r="H7" s="8"/>
      <c r="I7" s="8"/>
      <c r="J7" s="8"/>
      <c r="K7" s="9"/>
      <c r="L7" s="9"/>
      <c r="M7" s="8"/>
      <c r="N7" s="8"/>
      <c r="O7" s="8"/>
      <c r="P7" s="9"/>
      <c r="Q7" s="9"/>
      <c r="R7" s="8"/>
      <c r="S7" s="8"/>
      <c r="T7" s="8"/>
      <c r="U7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"/>
  <sheetViews>
    <sheetView workbookViewId="0">
      <selection activeCell="C12" sqref="C12"/>
    </sheetView>
  </sheetViews>
  <sheetFormatPr defaultRowHeight="15"/>
  <cols>
    <col min="1" max="1" width="3.7109375" style="1" bestFit="1" customWidth="1"/>
    <col min="2" max="2" width="7" style="1" bestFit="1" customWidth="1"/>
    <col min="3" max="3" width="16.7109375" style="1" customWidth="1"/>
    <col min="4" max="4" width="10.140625" style="1" bestFit="1" customWidth="1"/>
    <col min="5" max="5" width="5" style="1" bestFit="1" customWidth="1"/>
    <col min="6" max="6" width="29.7109375" style="1" bestFit="1" customWidth="1"/>
    <col min="7" max="7" width="3.42578125" style="1" hidden="1" customWidth="1"/>
    <col min="8" max="8" width="4.42578125" style="1" hidden="1" customWidth="1"/>
    <col min="9" max="9" width="4.85546875" style="1" hidden="1" customWidth="1"/>
    <col min="10" max="10" width="5.5703125" style="1" hidden="1" customWidth="1"/>
    <col min="11" max="11" width="5.42578125" style="1" hidden="1" customWidth="1"/>
    <col min="12" max="12" width="5.28515625" style="1" hidden="1" customWidth="1"/>
    <col min="13" max="13" width="4.7109375" style="1" hidden="1" customWidth="1"/>
    <col min="14" max="14" width="2.85546875" style="1" hidden="1" customWidth="1"/>
    <col min="15" max="15" width="4.28515625" style="1" hidden="1" customWidth="1"/>
    <col min="16" max="16" width="5.42578125" style="1" hidden="1" customWidth="1"/>
    <col min="17" max="18" width="4.42578125" style="1" hidden="1" customWidth="1"/>
    <col min="19" max="19" width="4.140625" style="1" hidden="1" customWidth="1"/>
    <col min="20" max="20" width="4" style="1" hidden="1" customWidth="1"/>
    <col min="21" max="21" width="5.42578125" style="1" hidden="1" customWidth="1"/>
    <col min="22" max="22" width="27.85546875" style="1" bestFit="1" customWidth="1"/>
    <col min="23" max="23" width="7.85546875" style="1" bestFit="1" customWidth="1"/>
    <col min="24" max="16384" width="9.140625" style="1"/>
  </cols>
  <sheetData>
    <row r="1" spans="1:23" s="25" customFormat="1" ht="112.5" customHeight="1">
      <c r="A1" s="17" t="s">
        <v>15</v>
      </c>
      <c r="B1" s="17" t="s">
        <v>16</v>
      </c>
      <c r="C1" s="17" t="s">
        <v>33</v>
      </c>
      <c r="D1" s="17" t="s">
        <v>0</v>
      </c>
      <c r="E1" s="26" t="s">
        <v>1</v>
      </c>
      <c r="F1" s="17" t="s">
        <v>99</v>
      </c>
      <c r="G1" s="18" t="s">
        <v>3</v>
      </c>
      <c r="H1" s="18" t="s">
        <v>4</v>
      </c>
      <c r="I1" s="18" t="s">
        <v>5</v>
      </c>
      <c r="J1" s="18" t="s">
        <v>6</v>
      </c>
      <c r="K1" s="19" t="s">
        <v>7</v>
      </c>
      <c r="L1" s="20" t="s">
        <v>3</v>
      </c>
      <c r="M1" s="20" t="s">
        <v>4</v>
      </c>
      <c r="N1" s="20" t="s">
        <v>5</v>
      </c>
      <c r="O1" s="20" t="s">
        <v>8</v>
      </c>
      <c r="P1" s="21" t="s">
        <v>9</v>
      </c>
      <c r="Q1" s="22" t="s">
        <v>3</v>
      </c>
      <c r="R1" s="22" t="s">
        <v>4</v>
      </c>
      <c r="S1" s="22" t="s">
        <v>5</v>
      </c>
      <c r="T1" s="22" t="s">
        <v>8</v>
      </c>
      <c r="U1" s="23" t="s">
        <v>10</v>
      </c>
      <c r="V1" s="33" t="s">
        <v>465</v>
      </c>
      <c r="W1" s="33" t="s">
        <v>360</v>
      </c>
    </row>
    <row r="2" spans="1:23" s="31" customFormat="1" ht="26.25" thickBot="1">
      <c r="A2" s="46">
        <v>1</v>
      </c>
      <c r="B2" s="15">
        <v>570143</v>
      </c>
      <c r="C2" s="15" t="s">
        <v>198</v>
      </c>
      <c r="D2" s="15" t="s">
        <v>11</v>
      </c>
      <c r="E2" s="15" t="s">
        <v>13</v>
      </c>
      <c r="F2" s="15" t="s">
        <v>97</v>
      </c>
      <c r="G2" s="14">
        <v>10</v>
      </c>
      <c r="H2" s="14">
        <v>0</v>
      </c>
      <c r="I2" s="14">
        <v>0</v>
      </c>
      <c r="J2" s="14">
        <f t="shared" ref="J2:J5" si="0">IF(I2&gt;=15,H2+1,H2)</f>
        <v>0</v>
      </c>
      <c r="K2" s="29">
        <f t="shared" ref="K2:K5" si="1">(((G2*1)+(J2*1)/12))</f>
        <v>10</v>
      </c>
      <c r="L2" s="29">
        <v>10</v>
      </c>
      <c r="M2" s="14">
        <v>0</v>
      </c>
      <c r="N2" s="14">
        <v>0</v>
      </c>
      <c r="O2" s="14">
        <f t="shared" ref="O2:O5" si="2">IF(N2&gt;=15,M2+1,M2)</f>
        <v>0</v>
      </c>
      <c r="P2" s="29">
        <f t="shared" ref="P2:P5" si="3">(((L2*1.5)+(O2*1.5)/12))</f>
        <v>15</v>
      </c>
      <c r="Q2" s="29">
        <v>6</v>
      </c>
      <c r="R2" s="14">
        <v>3</v>
      </c>
      <c r="S2" s="14">
        <v>27</v>
      </c>
      <c r="T2" s="14">
        <f>IF(S2&gt;=15,R2+1,R2)</f>
        <v>4</v>
      </c>
      <c r="U2" s="29">
        <f t="shared" ref="U2:U5" si="4">(((Q2*2)+(T2*2)/12))</f>
        <v>12.666666666666666</v>
      </c>
      <c r="V2" s="51" t="s">
        <v>199</v>
      </c>
      <c r="W2" s="138">
        <v>55.67</v>
      </c>
    </row>
    <row r="3" spans="1:23" s="31" customFormat="1" ht="15.75" thickBot="1">
      <c r="A3" s="46">
        <v>2</v>
      </c>
      <c r="B3" s="15">
        <v>576322</v>
      </c>
      <c r="C3" s="15" t="s">
        <v>201</v>
      </c>
      <c r="D3" s="15" t="s">
        <v>17</v>
      </c>
      <c r="E3" s="15" t="s">
        <v>13</v>
      </c>
      <c r="F3" s="15" t="s">
        <v>22</v>
      </c>
      <c r="G3" s="14">
        <v>10</v>
      </c>
      <c r="H3" s="14">
        <v>0</v>
      </c>
      <c r="I3" s="14">
        <v>0</v>
      </c>
      <c r="J3" s="14">
        <f t="shared" si="0"/>
        <v>0</v>
      </c>
      <c r="K3" s="29">
        <f t="shared" si="1"/>
        <v>10</v>
      </c>
      <c r="L3" s="29">
        <v>10</v>
      </c>
      <c r="M3" s="14">
        <v>0</v>
      </c>
      <c r="N3" s="14">
        <v>0</v>
      </c>
      <c r="O3" s="14">
        <f t="shared" si="2"/>
        <v>0</v>
      </c>
      <c r="P3" s="29">
        <f t="shared" si="3"/>
        <v>15</v>
      </c>
      <c r="Q3" s="29">
        <v>1</v>
      </c>
      <c r="R3" s="14">
        <v>8</v>
      </c>
      <c r="S3" s="14">
        <v>25</v>
      </c>
      <c r="T3" s="14">
        <f>IF(S3&gt;=15,R3+1,R3)</f>
        <v>9</v>
      </c>
      <c r="U3" s="29">
        <f t="shared" si="4"/>
        <v>3.5</v>
      </c>
      <c r="V3" s="51" t="s">
        <v>208</v>
      </c>
      <c r="W3" s="138">
        <v>51.5</v>
      </c>
    </row>
    <row r="4" spans="1:23" s="31" customFormat="1" ht="26.25" thickBot="1">
      <c r="A4" s="46">
        <v>3</v>
      </c>
      <c r="B4" s="15">
        <v>587778</v>
      </c>
      <c r="C4" s="15" t="s">
        <v>169</v>
      </c>
      <c r="D4" s="15" t="s">
        <v>200</v>
      </c>
      <c r="E4" s="15" t="s">
        <v>13</v>
      </c>
      <c r="F4" s="15" t="s">
        <v>30</v>
      </c>
      <c r="G4" s="14">
        <v>10</v>
      </c>
      <c r="H4" s="14">
        <v>0</v>
      </c>
      <c r="I4" s="14">
        <v>0</v>
      </c>
      <c r="J4" s="14">
        <f t="shared" si="0"/>
        <v>0</v>
      </c>
      <c r="K4" s="29">
        <f t="shared" si="1"/>
        <v>10</v>
      </c>
      <c r="L4" s="29">
        <v>7</v>
      </c>
      <c r="M4" s="14">
        <v>9</v>
      </c>
      <c r="N4" s="14">
        <v>24</v>
      </c>
      <c r="O4" s="14">
        <f t="shared" si="2"/>
        <v>10</v>
      </c>
      <c r="P4" s="29">
        <f t="shared" si="3"/>
        <v>11.75</v>
      </c>
      <c r="Q4" s="29"/>
      <c r="R4" s="14"/>
      <c r="S4" s="14"/>
      <c r="T4" s="14">
        <f>IF(S4&gt;=15,R4+1,R4)</f>
        <v>0</v>
      </c>
      <c r="U4" s="29">
        <f t="shared" si="4"/>
        <v>0</v>
      </c>
      <c r="V4" s="51" t="s">
        <v>97</v>
      </c>
      <c r="W4" s="138">
        <v>34.75</v>
      </c>
    </row>
    <row r="5" spans="1:23" s="31" customFormat="1">
      <c r="A5" s="145">
        <v>4</v>
      </c>
      <c r="B5" s="15">
        <v>224072</v>
      </c>
      <c r="C5" s="15" t="s">
        <v>209</v>
      </c>
      <c r="D5" s="15" t="s">
        <v>139</v>
      </c>
      <c r="E5" s="15" t="s">
        <v>13</v>
      </c>
      <c r="F5" s="15" t="s">
        <v>183</v>
      </c>
      <c r="G5" s="15">
        <v>8</v>
      </c>
      <c r="H5" s="15">
        <v>2</v>
      </c>
      <c r="I5" s="15">
        <v>21</v>
      </c>
      <c r="J5" s="15">
        <f t="shared" si="0"/>
        <v>3</v>
      </c>
      <c r="K5" s="146">
        <f t="shared" si="1"/>
        <v>8.25</v>
      </c>
      <c r="L5" s="146"/>
      <c r="M5" s="15"/>
      <c r="N5" s="15"/>
      <c r="O5" s="15">
        <f t="shared" si="2"/>
        <v>0</v>
      </c>
      <c r="P5" s="146">
        <f t="shared" si="3"/>
        <v>0</v>
      </c>
      <c r="Q5" s="146">
        <v>0</v>
      </c>
      <c r="R5" s="15"/>
      <c r="S5" s="15"/>
      <c r="T5" s="15"/>
      <c r="U5" s="146">
        <f t="shared" si="4"/>
        <v>0</v>
      </c>
      <c r="V5" s="51" t="s">
        <v>361</v>
      </c>
      <c r="W5" s="147">
        <v>8.25</v>
      </c>
    </row>
    <row r="6" spans="1:23" s="10" customFormat="1">
      <c r="A6" s="6"/>
      <c r="B6" s="6"/>
      <c r="C6" s="8"/>
      <c r="D6" s="8"/>
      <c r="E6" s="8"/>
      <c r="F6" s="8"/>
      <c r="G6" s="8"/>
      <c r="H6" s="8"/>
      <c r="I6" s="8"/>
      <c r="J6" s="8"/>
      <c r="K6" s="9"/>
      <c r="L6" s="9"/>
      <c r="M6" s="8"/>
      <c r="N6" s="8"/>
      <c r="O6" s="8"/>
      <c r="P6" s="9"/>
      <c r="Q6" s="9"/>
      <c r="R6" s="8"/>
      <c r="S6" s="8"/>
      <c r="T6" s="8"/>
      <c r="U6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"/>
  <sheetViews>
    <sheetView workbookViewId="0">
      <selection activeCell="V1" sqref="V1"/>
    </sheetView>
  </sheetViews>
  <sheetFormatPr defaultRowHeight="15"/>
  <cols>
    <col min="1" max="1" width="3.7109375" style="1" bestFit="1" customWidth="1"/>
    <col min="2" max="2" width="7.5703125" style="1" bestFit="1" customWidth="1"/>
    <col min="3" max="3" width="12.7109375" style="1" bestFit="1" customWidth="1"/>
    <col min="4" max="4" width="7.28515625" style="1" bestFit="1" customWidth="1"/>
    <col min="5" max="5" width="5" style="1" bestFit="1" customWidth="1"/>
    <col min="6" max="6" width="20" style="1" customWidth="1"/>
    <col min="7" max="7" width="0.140625" style="1" hidden="1" customWidth="1"/>
    <col min="8" max="9" width="3.42578125" style="1" hidden="1" customWidth="1"/>
    <col min="10" max="10" width="3.85546875" style="1" hidden="1" customWidth="1"/>
    <col min="11" max="11" width="5.42578125" style="1" hidden="1" customWidth="1"/>
    <col min="12" max="12" width="2.5703125" style="1" hidden="1" customWidth="1"/>
    <col min="13" max="13" width="3.7109375" style="1" hidden="1" customWidth="1"/>
    <col min="14" max="14" width="3.85546875" style="1" hidden="1" customWidth="1"/>
    <col min="15" max="15" width="2.85546875" style="1" hidden="1" customWidth="1"/>
    <col min="16" max="17" width="5.42578125" style="1" hidden="1" customWidth="1"/>
    <col min="18" max="18" width="5" style="1" hidden="1" customWidth="1"/>
    <col min="19" max="19" width="3.140625" style="1" hidden="1" customWidth="1"/>
    <col min="20" max="20" width="5.5703125" style="1" hidden="1" customWidth="1"/>
    <col min="21" max="21" width="5.42578125" style="1" hidden="1" customWidth="1"/>
    <col min="22" max="22" width="29.85546875" style="1" customWidth="1"/>
    <col min="23" max="23" width="15.28515625" style="1" customWidth="1"/>
    <col min="24" max="16384" width="9.140625" style="1"/>
  </cols>
  <sheetData>
    <row r="1" spans="1:23" s="25" customFormat="1" ht="112.5" customHeight="1">
      <c r="A1" s="16" t="s">
        <v>15</v>
      </c>
      <c r="B1" s="17" t="s">
        <v>16</v>
      </c>
      <c r="C1" s="17" t="s">
        <v>33</v>
      </c>
      <c r="D1" s="17" t="s">
        <v>0</v>
      </c>
      <c r="E1" s="34" t="s">
        <v>1</v>
      </c>
      <c r="F1" s="17" t="s">
        <v>111</v>
      </c>
      <c r="G1" s="18" t="s">
        <v>3</v>
      </c>
      <c r="H1" s="18" t="s">
        <v>4</v>
      </c>
      <c r="I1" s="18" t="s">
        <v>5</v>
      </c>
      <c r="J1" s="18" t="s">
        <v>6</v>
      </c>
      <c r="K1" s="19" t="s">
        <v>7</v>
      </c>
      <c r="L1" s="20" t="s">
        <v>3</v>
      </c>
      <c r="M1" s="20" t="s">
        <v>4</v>
      </c>
      <c r="N1" s="20" t="s">
        <v>5</v>
      </c>
      <c r="O1" s="20" t="s">
        <v>8</v>
      </c>
      <c r="P1" s="21" t="s">
        <v>9</v>
      </c>
      <c r="Q1" s="22" t="s">
        <v>3</v>
      </c>
      <c r="R1" s="22" t="s">
        <v>4</v>
      </c>
      <c r="S1" s="22" t="s">
        <v>5</v>
      </c>
      <c r="T1" s="22" t="s">
        <v>8</v>
      </c>
      <c r="U1" s="23" t="s">
        <v>10</v>
      </c>
      <c r="V1" s="48" t="s">
        <v>465</v>
      </c>
      <c r="W1" s="50" t="s">
        <v>360</v>
      </c>
    </row>
    <row r="2" spans="1:23" s="32" customFormat="1" ht="15.75" thickBot="1">
      <c r="A2" s="43">
        <v>1</v>
      </c>
      <c r="B2" s="12">
        <v>580467</v>
      </c>
      <c r="C2" s="12" t="s">
        <v>110</v>
      </c>
      <c r="D2" s="12" t="s">
        <v>82</v>
      </c>
      <c r="E2" s="12" t="s">
        <v>18</v>
      </c>
      <c r="F2" s="12" t="s">
        <v>108</v>
      </c>
      <c r="G2" s="35">
        <v>10</v>
      </c>
      <c r="H2" s="14">
        <v>0</v>
      </c>
      <c r="I2" s="14">
        <v>0</v>
      </c>
      <c r="J2" s="14"/>
      <c r="K2" s="29">
        <f>(((G2*1)+(J2*1)/12))</f>
        <v>10</v>
      </c>
      <c r="L2" s="29">
        <v>10</v>
      </c>
      <c r="M2" s="14">
        <v>0</v>
      </c>
      <c r="N2" s="14">
        <v>0</v>
      </c>
      <c r="O2" s="14"/>
      <c r="P2" s="29">
        <f>(((L2*1.5)+(O2*1.5)/12))</f>
        <v>15</v>
      </c>
      <c r="Q2" s="27">
        <v>0</v>
      </c>
      <c r="R2" s="12">
        <v>4</v>
      </c>
      <c r="S2" s="12">
        <v>27</v>
      </c>
      <c r="T2" s="12">
        <f>IF(S2&gt;=15,R2+1,R2)</f>
        <v>5</v>
      </c>
      <c r="U2" s="27">
        <f>(((Q2*2)+(T2*2)/12))</f>
        <v>0.83333333333333337</v>
      </c>
      <c r="V2" s="52" t="s">
        <v>357</v>
      </c>
      <c r="W2" s="138">
        <v>25.83</v>
      </c>
    </row>
    <row r="3" spans="1:23" s="10" customFormat="1">
      <c r="A3" s="6"/>
      <c r="B3" s="6"/>
      <c r="C3" s="7"/>
      <c r="D3" s="7"/>
      <c r="E3" s="7"/>
      <c r="F3" s="7"/>
      <c r="G3" s="8"/>
      <c r="H3" s="8"/>
      <c r="I3" s="8"/>
      <c r="J3" s="8"/>
      <c r="K3" s="9"/>
      <c r="L3" s="8"/>
      <c r="M3" s="8"/>
      <c r="N3" s="8"/>
      <c r="O3" s="8"/>
      <c r="P3" s="9"/>
      <c r="Q3" s="8"/>
      <c r="R3" s="8"/>
      <c r="S3" s="8"/>
      <c r="T3" s="8"/>
      <c r="U3" s="9"/>
    </row>
    <row r="4" spans="1:23" s="10" customFormat="1">
      <c r="A4" s="6"/>
      <c r="B4" s="6"/>
      <c r="C4" s="8"/>
      <c r="D4" s="8"/>
      <c r="E4" s="8"/>
      <c r="F4" s="8"/>
      <c r="G4" s="8"/>
      <c r="H4" s="8"/>
      <c r="I4" s="8"/>
      <c r="J4" s="8"/>
      <c r="K4" s="9"/>
      <c r="L4" s="9"/>
      <c r="M4" s="8"/>
      <c r="N4" s="8"/>
      <c r="O4" s="8"/>
      <c r="P4" s="9"/>
      <c r="Q4" s="9"/>
      <c r="R4" s="8"/>
      <c r="S4" s="8"/>
      <c r="T4" s="8"/>
      <c r="U4" s="9"/>
    </row>
    <row r="5" spans="1:23" s="10" customFormat="1">
      <c r="A5" s="6"/>
      <c r="B5" s="6"/>
      <c r="C5" s="8"/>
      <c r="D5" s="8"/>
      <c r="E5" s="8"/>
      <c r="F5" s="8"/>
      <c r="G5" s="8"/>
      <c r="H5" s="8"/>
      <c r="I5" s="8"/>
      <c r="J5" s="8"/>
      <c r="K5" s="9"/>
      <c r="L5" s="9"/>
      <c r="M5" s="8"/>
      <c r="N5" s="8"/>
      <c r="O5" s="8"/>
      <c r="P5" s="9"/>
      <c r="Q5" s="9"/>
      <c r="R5" s="8"/>
      <c r="S5" s="8"/>
      <c r="T5" s="8"/>
      <c r="U5" s="9"/>
    </row>
    <row r="6" spans="1:23" s="10" customFormat="1">
      <c r="A6" s="6"/>
      <c r="B6" s="6"/>
      <c r="C6" s="8"/>
      <c r="D6" s="8"/>
      <c r="E6" s="8"/>
      <c r="F6" s="8"/>
      <c r="G6" s="8"/>
      <c r="H6" s="8"/>
      <c r="I6" s="8"/>
      <c r="J6" s="8"/>
      <c r="K6" s="9"/>
      <c r="L6" s="9"/>
      <c r="M6" s="8"/>
      <c r="N6" s="8"/>
      <c r="O6" s="8"/>
      <c r="P6" s="9"/>
      <c r="Q6" s="9"/>
      <c r="R6" s="8"/>
      <c r="S6" s="8"/>
      <c r="T6" s="8"/>
      <c r="U6" s="9"/>
    </row>
    <row r="7" spans="1:23" s="10" customFormat="1">
      <c r="A7" s="6"/>
      <c r="B7" s="6"/>
      <c r="C7" s="8"/>
      <c r="D7" s="8"/>
      <c r="E7" s="8"/>
      <c r="F7" s="8"/>
      <c r="G7" s="8"/>
      <c r="H7" s="8"/>
      <c r="I7" s="8"/>
      <c r="J7" s="8"/>
      <c r="K7" s="9"/>
      <c r="L7" s="9"/>
      <c r="M7" s="8"/>
      <c r="N7" s="8"/>
      <c r="O7" s="8"/>
      <c r="P7" s="9"/>
      <c r="Q7" s="9"/>
      <c r="R7" s="8"/>
      <c r="S7" s="8"/>
      <c r="T7" s="8"/>
      <c r="U7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4"/>
  <sheetViews>
    <sheetView workbookViewId="0">
      <pane ySplit="1" topLeftCell="A2" activePane="bottomLeft" state="frozen"/>
      <selection pane="bottomLeft" activeCell="C17" sqref="C17"/>
    </sheetView>
  </sheetViews>
  <sheetFormatPr defaultRowHeight="12"/>
  <cols>
    <col min="1" max="1" width="3.7109375" style="72" bestFit="1" customWidth="1"/>
    <col min="2" max="2" width="7" style="72" bestFit="1" customWidth="1"/>
    <col min="3" max="3" width="16.85546875" style="72" customWidth="1"/>
    <col min="4" max="4" width="13.140625" style="72" bestFit="1" customWidth="1"/>
    <col min="5" max="5" width="5" style="72" bestFit="1" customWidth="1"/>
    <col min="6" max="6" width="21.5703125" style="72" bestFit="1" customWidth="1"/>
    <col min="7" max="10" width="3.42578125" style="72" hidden="1" customWidth="1"/>
    <col min="11" max="11" width="5.5703125" style="72" hidden="1" customWidth="1"/>
    <col min="12" max="12" width="5.42578125" style="72" hidden="1" customWidth="1"/>
    <col min="13" max="15" width="3.42578125" style="72" hidden="1" customWidth="1"/>
    <col min="16" max="16" width="7.140625" style="72" hidden="1" customWidth="1"/>
    <col min="17" max="17" width="4.42578125" style="72" hidden="1" customWidth="1"/>
    <col min="18" max="18" width="3.42578125" style="72" hidden="1" customWidth="1"/>
    <col min="19" max="19" width="5.140625" style="72" hidden="1" customWidth="1"/>
    <col min="20" max="20" width="5.7109375" style="72" hidden="1" customWidth="1"/>
    <col min="21" max="21" width="5.42578125" style="72" hidden="1" customWidth="1"/>
    <col min="22" max="22" width="28.85546875" style="72" customWidth="1"/>
    <col min="23" max="23" width="14.42578125" style="72" customWidth="1"/>
    <col min="24" max="16384" width="9.140625" style="72"/>
  </cols>
  <sheetData>
    <row r="1" spans="1:23" s="117" customFormat="1" ht="105">
      <c r="A1" s="58" t="s">
        <v>15</v>
      </c>
      <c r="B1" s="59" t="s">
        <v>16</v>
      </c>
      <c r="C1" s="59" t="s">
        <v>33</v>
      </c>
      <c r="D1" s="59" t="s">
        <v>0</v>
      </c>
      <c r="E1" s="142" t="s">
        <v>1</v>
      </c>
      <c r="F1" s="59" t="s">
        <v>102</v>
      </c>
      <c r="G1" s="60" t="s">
        <v>3</v>
      </c>
      <c r="H1" s="60" t="s">
        <v>4</v>
      </c>
      <c r="I1" s="60" t="s">
        <v>5</v>
      </c>
      <c r="J1" s="60" t="s">
        <v>6</v>
      </c>
      <c r="K1" s="61" t="s">
        <v>7</v>
      </c>
      <c r="L1" s="62" t="s">
        <v>3</v>
      </c>
      <c r="M1" s="62" t="s">
        <v>4</v>
      </c>
      <c r="N1" s="62" t="s">
        <v>5</v>
      </c>
      <c r="O1" s="62" t="s">
        <v>8</v>
      </c>
      <c r="P1" s="63" t="s">
        <v>9</v>
      </c>
      <c r="Q1" s="64" t="s">
        <v>3</v>
      </c>
      <c r="R1" s="64" t="s">
        <v>4</v>
      </c>
      <c r="S1" s="64" t="s">
        <v>5</v>
      </c>
      <c r="T1" s="64" t="s">
        <v>8</v>
      </c>
      <c r="U1" s="65" t="s">
        <v>10</v>
      </c>
      <c r="V1" s="116" t="s">
        <v>465</v>
      </c>
      <c r="W1" s="116" t="s">
        <v>360</v>
      </c>
    </row>
    <row r="2" spans="1:23" s="119" customFormat="1">
      <c r="A2" s="66">
        <v>1</v>
      </c>
      <c r="B2" s="67">
        <v>597335</v>
      </c>
      <c r="C2" s="67" t="s">
        <v>23</v>
      </c>
      <c r="D2" s="67" t="s">
        <v>24</v>
      </c>
      <c r="E2" s="67" t="s">
        <v>25</v>
      </c>
      <c r="F2" s="67" t="s">
        <v>26</v>
      </c>
      <c r="G2" s="67">
        <v>10</v>
      </c>
      <c r="H2" s="67">
        <v>0</v>
      </c>
      <c r="I2" s="67">
        <v>0</v>
      </c>
      <c r="J2" s="67">
        <f t="shared" ref="J2:J13" si="0">IF(I2&gt;=15,H2+1,H2)</f>
        <v>0</v>
      </c>
      <c r="K2" s="68">
        <f t="shared" ref="K2:K13" si="1">(((G2*1)+(J2*1)/12))</f>
        <v>10</v>
      </c>
      <c r="L2" s="68">
        <v>10</v>
      </c>
      <c r="M2" s="67">
        <v>0</v>
      </c>
      <c r="N2" s="67">
        <v>0</v>
      </c>
      <c r="O2" s="67">
        <f t="shared" ref="O2:O13" si="2">IF(N2&gt;=15,M2+1,M2)</f>
        <v>0</v>
      </c>
      <c r="P2" s="68">
        <f t="shared" ref="P2:P13" si="3">(((L2*1.5)+(O2*1.5)/12))</f>
        <v>15</v>
      </c>
      <c r="Q2" s="68">
        <v>1</v>
      </c>
      <c r="R2" s="67">
        <v>0</v>
      </c>
      <c r="S2" s="67">
        <v>16</v>
      </c>
      <c r="T2" s="67">
        <f t="shared" ref="T2:T13" si="4">IF(S2&gt;=15,R2+1,R2)</f>
        <v>1</v>
      </c>
      <c r="U2" s="68">
        <f t="shared" ref="U2:U13" si="5">(((Q2*2)+(T2*2)/12))</f>
        <v>2.1666666666666665</v>
      </c>
      <c r="V2" s="118" t="s">
        <v>357</v>
      </c>
      <c r="W2" s="137">
        <v>56.17</v>
      </c>
    </row>
    <row r="3" spans="1:23" s="119" customFormat="1">
      <c r="A3" s="120">
        <v>2</v>
      </c>
      <c r="B3" s="121">
        <v>214438</v>
      </c>
      <c r="C3" s="121" t="s">
        <v>259</v>
      </c>
      <c r="D3" s="121" t="s">
        <v>260</v>
      </c>
      <c r="E3" s="121" t="s">
        <v>25</v>
      </c>
      <c r="F3" s="121" t="s">
        <v>261</v>
      </c>
      <c r="G3" s="121">
        <v>10</v>
      </c>
      <c r="H3" s="121">
        <v>0</v>
      </c>
      <c r="I3" s="121">
        <v>0</v>
      </c>
      <c r="J3" s="67">
        <f t="shared" si="0"/>
        <v>0</v>
      </c>
      <c r="K3" s="121">
        <f t="shared" si="1"/>
        <v>10</v>
      </c>
      <c r="L3" s="121">
        <v>4</v>
      </c>
      <c r="M3" s="121">
        <v>8</v>
      </c>
      <c r="N3" s="121">
        <v>7</v>
      </c>
      <c r="O3" s="67">
        <f t="shared" si="2"/>
        <v>8</v>
      </c>
      <c r="P3" s="121">
        <f t="shared" si="3"/>
        <v>7</v>
      </c>
      <c r="Q3" s="121"/>
      <c r="R3" s="121"/>
      <c r="S3" s="121"/>
      <c r="T3" s="121">
        <f t="shared" si="4"/>
        <v>0</v>
      </c>
      <c r="U3" s="121">
        <f t="shared" si="5"/>
        <v>0</v>
      </c>
      <c r="V3" s="122" t="s">
        <v>366</v>
      </c>
      <c r="W3" s="137">
        <v>50</v>
      </c>
    </row>
    <row r="4" spans="1:23" s="119" customFormat="1">
      <c r="A4" s="120">
        <v>3</v>
      </c>
      <c r="B4" s="121">
        <v>609724</v>
      </c>
      <c r="C4" s="121" t="s">
        <v>352</v>
      </c>
      <c r="D4" s="121" t="s">
        <v>51</v>
      </c>
      <c r="E4" s="121" t="s">
        <v>25</v>
      </c>
      <c r="F4" s="121" t="s">
        <v>278</v>
      </c>
      <c r="G4" s="67">
        <v>10</v>
      </c>
      <c r="H4" s="67">
        <v>0</v>
      </c>
      <c r="I4" s="67">
        <v>0</v>
      </c>
      <c r="J4" s="67">
        <f t="shared" si="0"/>
        <v>0</v>
      </c>
      <c r="K4" s="67">
        <f t="shared" si="1"/>
        <v>10</v>
      </c>
      <c r="L4" s="67">
        <v>2</v>
      </c>
      <c r="M4" s="67">
        <v>11</v>
      </c>
      <c r="N4" s="67">
        <v>10</v>
      </c>
      <c r="O4" s="67">
        <f t="shared" si="2"/>
        <v>11</v>
      </c>
      <c r="P4" s="68">
        <f t="shared" si="3"/>
        <v>4.375</v>
      </c>
      <c r="Q4" s="67"/>
      <c r="R4" s="67"/>
      <c r="S4" s="67"/>
      <c r="T4" s="67">
        <f t="shared" si="4"/>
        <v>0</v>
      </c>
      <c r="U4" s="67">
        <f t="shared" si="5"/>
        <v>0</v>
      </c>
      <c r="V4" s="122" t="s">
        <v>27</v>
      </c>
      <c r="W4" s="137">
        <v>39.380000000000003</v>
      </c>
    </row>
    <row r="5" spans="1:23" s="124" customFormat="1">
      <c r="A5" s="66">
        <v>4</v>
      </c>
      <c r="B5" s="67">
        <v>168653</v>
      </c>
      <c r="C5" s="67" t="s">
        <v>61</v>
      </c>
      <c r="D5" s="67" t="s">
        <v>147</v>
      </c>
      <c r="E5" s="67" t="s">
        <v>25</v>
      </c>
      <c r="F5" s="67" t="s">
        <v>244</v>
      </c>
      <c r="G5" s="67">
        <v>10</v>
      </c>
      <c r="H5" s="67">
        <v>0</v>
      </c>
      <c r="I5" s="67">
        <v>0</v>
      </c>
      <c r="J5" s="67">
        <f t="shared" si="0"/>
        <v>0</v>
      </c>
      <c r="K5" s="68">
        <f t="shared" si="1"/>
        <v>10</v>
      </c>
      <c r="L5" s="68">
        <v>10</v>
      </c>
      <c r="M5" s="67">
        <v>0</v>
      </c>
      <c r="N5" s="67">
        <v>0</v>
      </c>
      <c r="O5" s="67">
        <f t="shared" si="2"/>
        <v>0</v>
      </c>
      <c r="P5" s="68">
        <f t="shared" si="3"/>
        <v>15</v>
      </c>
      <c r="Q5" s="68">
        <v>7</v>
      </c>
      <c r="R5" s="67">
        <v>1</v>
      </c>
      <c r="S5" s="67">
        <v>0</v>
      </c>
      <c r="T5" s="67">
        <f t="shared" si="4"/>
        <v>1</v>
      </c>
      <c r="U5" s="68">
        <f t="shared" si="5"/>
        <v>14.166666666666666</v>
      </c>
      <c r="V5" s="123" t="s">
        <v>208</v>
      </c>
      <c r="W5" s="137">
        <v>39.17</v>
      </c>
    </row>
    <row r="6" spans="1:23" s="119" customFormat="1">
      <c r="A6" s="120">
        <v>5</v>
      </c>
      <c r="B6" s="67">
        <v>208078</v>
      </c>
      <c r="C6" s="67" t="s">
        <v>247</v>
      </c>
      <c r="D6" s="67" t="s">
        <v>60</v>
      </c>
      <c r="E6" s="67" t="s">
        <v>25</v>
      </c>
      <c r="F6" s="67" t="s">
        <v>248</v>
      </c>
      <c r="G6" s="67">
        <v>10</v>
      </c>
      <c r="H6" s="67">
        <v>0</v>
      </c>
      <c r="I6" s="67">
        <v>0</v>
      </c>
      <c r="J6" s="67">
        <f t="shared" si="0"/>
        <v>0</v>
      </c>
      <c r="K6" s="68">
        <f t="shared" si="1"/>
        <v>10</v>
      </c>
      <c r="L6" s="68">
        <v>5</v>
      </c>
      <c r="M6" s="67">
        <v>4</v>
      </c>
      <c r="N6" s="67">
        <v>10</v>
      </c>
      <c r="O6" s="67">
        <f t="shared" si="2"/>
        <v>4</v>
      </c>
      <c r="P6" s="68">
        <f t="shared" si="3"/>
        <v>8</v>
      </c>
      <c r="Q6" s="68"/>
      <c r="R6" s="67"/>
      <c r="S6" s="67"/>
      <c r="T6" s="67">
        <f t="shared" si="4"/>
        <v>0</v>
      </c>
      <c r="U6" s="68">
        <f t="shared" si="5"/>
        <v>0</v>
      </c>
      <c r="V6" s="123" t="s">
        <v>26</v>
      </c>
      <c r="W6" s="137">
        <v>37</v>
      </c>
    </row>
    <row r="7" spans="1:23" s="125" customFormat="1">
      <c r="A7" s="120">
        <v>6</v>
      </c>
      <c r="B7" s="67">
        <v>609699</v>
      </c>
      <c r="C7" s="67" t="s">
        <v>339</v>
      </c>
      <c r="D7" s="67" t="s">
        <v>340</v>
      </c>
      <c r="E7" s="67" t="s">
        <v>25</v>
      </c>
      <c r="F7" s="67" t="s">
        <v>130</v>
      </c>
      <c r="G7" s="67">
        <v>10</v>
      </c>
      <c r="H7" s="67">
        <v>0</v>
      </c>
      <c r="I7" s="67">
        <v>0</v>
      </c>
      <c r="J7" s="67">
        <f t="shared" si="0"/>
        <v>0</v>
      </c>
      <c r="K7" s="67">
        <f t="shared" si="1"/>
        <v>10</v>
      </c>
      <c r="L7" s="67">
        <v>1</v>
      </c>
      <c r="M7" s="67">
        <v>7</v>
      </c>
      <c r="N7" s="67">
        <v>26</v>
      </c>
      <c r="O7" s="67">
        <f t="shared" si="2"/>
        <v>8</v>
      </c>
      <c r="P7" s="67">
        <f t="shared" si="3"/>
        <v>2.5</v>
      </c>
      <c r="Q7" s="67"/>
      <c r="R7" s="67"/>
      <c r="S7" s="67"/>
      <c r="T7" s="67">
        <f t="shared" si="4"/>
        <v>0</v>
      </c>
      <c r="U7" s="67">
        <f t="shared" si="5"/>
        <v>0</v>
      </c>
      <c r="V7" s="126" t="s">
        <v>68</v>
      </c>
      <c r="W7" s="137">
        <v>31.5</v>
      </c>
    </row>
    <row r="8" spans="1:23" s="125" customFormat="1" ht="12.75" thickBot="1">
      <c r="A8" s="66">
        <v>7</v>
      </c>
      <c r="B8" s="127">
        <v>194330</v>
      </c>
      <c r="C8" s="127" t="s">
        <v>245</v>
      </c>
      <c r="D8" s="127" t="s">
        <v>49</v>
      </c>
      <c r="E8" s="127" t="s">
        <v>25</v>
      </c>
      <c r="F8" s="127" t="s">
        <v>246</v>
      </c>
      <c r="G8" s="69">
        <v>10</v>
      </c>
      <c r="H8" s="69">
        <v>0</v>
      </c>
      <c r="I8" s="69">
        <v>0</v>
      </c>
      <c r="J8" s="69">
        <f t="shared" si="0"/>
        <v>0</v>
      </c>
      <c r="K8" s="70">
        <f t="shared" si="1"/>
        <v>10</v>
      </c>
      <c r="L8" s="70">
        <v>9</v>
      </c>
      <c r="M8" s="69">
        <v>2</v>
      </c>
      <c r="N8" s="69">
        <v>13</v>
      </c>
      <c r="O8" s="69">
        <f t="shared" si="2"/>
        <v>2</v>
      </c>
      <c r="P8" s="70">
        <f t="shared" si="3"/>
        <v>13.75</v>
      </c>
      <c r="Q8" s="70"/>
      <c r="R8" s="69"/>
      <c r="S8" s="69"/>
      <c r="T8" s="69">
        <f t="shared" si="4"/>
        <v>0</v>
      </c>
      <c r="U8" s="70">
        <f t="shared" si="5"/>
        <v>0</v>
      </c>
      <c r="V8" s="143" t="s">
        <v>95</v>
      </c>
      <c r="W8" s="137">
        <v>28.75</v>
      </c>
    </row>
    <row r="9" spans="1:23" s="117" customFormat="1" ht="24.75" thickBot="1">
      <c r="A9" s="120">
        <v>8</v>
      </c>
      <c r="B9" s="128">
        <v>615970</v>
      </c>
      <c r="C9" s="128" t="s">
        <v>207</v>
      </c>
      <c r="D9" s="128" t="s">
        <v>47</v>
      </c>
      <c r="E9" s="128" t="s">
        <v>25</v>
      </c>
      <c r="F9" s="128" t="s">
        <v>181</v>
      </c>
      <c r="G9" s="69">
        <v>10</v>
      </c>
      <c r="H9" s="69">
        <v>0</v>
      </c>
      <c r="I9" s="69">
        <v>0</v>
      </c>
      <c r="J9" s="69">
        <f t="shared" si="0"/>
        <v>0</v>
      </c>
      <c r="K9" s="69">
        <f t="shared" si="1"/>
        <v>10</v>
      </c>
      <c r="L9" s="69">
        <v>3</v>
      </c>
      <c r="M9" s="69">
        <v>7</v>
      </c>
      <c r="N9" s="69">
        <v>10</v>
      </c>
      <c r="O9" s="69">
        <f t="shared" si="2"/>
        <v>7</v>
      </c>
      <c r="P9" s="70">
        <f t="shared" si="3"/>
        <v>5.375</v>
      </c>
      <c r="Q9" s="69"/>
      <c r="R9" s="69"/>
      <c r="S9" s="69"/>
      <c r="T9" s="69">
        <f t="shared" si="4"/>
        <v>0</v>
      </c>
      <c r="U9" s="69">
        <f t="shared" si="5"/>
        <v>0</v>
      </c>
      <c r="V9" s="129" t="s">
        <v>32</v>
      </c>
      <c r="W9" s="71">
        <v>24.38</v>
      </c>
    </row>
    <row r="10" spans="1:23" s="117" customFormat="1" ht="12.75" thickBot="1">
      <c r="A10" s="120">
        <v>9</v>
      </c>
      <c r="B10" s="121">
        <v>208075</v>
      </c>
      <c r="C10" s="121" t="s">
        <v>169</v>
      </c>
      <c r="D10" s="121" t="s">
        <v>71</v>
      </c>
      <c r="E10" s="121" t="s">
        <v>25</v>
      </c>
      <c r="F10" s="121" t="s">
        <v>249</v>
      </c>
      <c r="G10" s="131">
        <v>10</v>
      </c>
      <c r="H10" s="131">
        <v>0</v>
      </c>
      <c r="I10" s="131">
        <v>0</v>
      </c>
      <c r="J10" s="131">
        <f t="shared" si="0"/>
        <v>0</v>
      </c>
      <c r="K10" s="131">
        <f t="shared" si="1"/>
        <v>10</v>
      </c>
      <c r="L10" s="131">
        <v>7</v>
      </c>
      <c r="M10" s="131">
        <v>1</v>
      </c>
      <c r="N10" s="131">
        <v>3</v>
      </c>
      <c r="O10" s="131">
        <f t="shared" si="2"/>
        <v>1</v>
      </c>
      <c r="P10" s="132">
        <f t="shared" si="3"/>
        <v>10.625</v>
      </c>
      <c r="Q10" s="131"/>
      <c r="R10" s="131"/>
      <c r="S10" s="131"/>
      <c r="T10" s="131">
        <f t="shared" si="4"/>
        <v>0</v>
      </c>
      <c r="U10" s="131">
        <f t="shared" si="5"/>
        <v>0</v>
      </c>
      <c r="V10" s="133" t="s">
        <v>367</v>
      </c>
      <c r="W10" s="71">
        <v>20.63</v>
      </c>
    </row>
    <row r="11" spans="1:23" s="117" customFormat="1" ht="24.75" thickBot="1">
      <c r="A11" s="66">
        <v>10</v>
      </c>
      <c r="B11" s="128">
        <v>190552</v>
      </c>
      <c r="C11" s="128" t="s">
        <v>104</v>
      </c>
      <c r="D11" s="128" t="s">
        <v>105</v>
      </c>
      <c r="E11" s="128" t="s">
        <v>25</v>
      </c>
      <c r="F11" s="128" t="s">
        <v>270</v>
      </c>
      <c r="G11" s="69">
        <v>10</v>
      </c>
      <c r="H11" s="69">
        <v>0</v>
      </c>
      <c r="I11" s="69">
        <v>0</v>
      </c>
      <c r="J11" s="69">
        <f t="shared" si="0"/>
        <v>0</v>
      </c>
      <c r="K11" s="69">
        <f t="shared" si="1"/>
        <v>10</v>
      </c>
      <c r="L11" s="69">
        <v>4</v>
      </c>
      <c r="M11" s="69">
        <v>6</v>
      </c>
      <c r="N11" s="69">
        <v>5</v>
      </c>
      <c r="O11" s="69">
        <f t="shared" si="2"/>
        <v>6</v>
      </c>
      <c r="P11" s="69">
        <f t="shared" si="3"/>
        <v>6.75</v>
      </c>
      <c r="Q11" s="69"/>
      <c r="R11" s="69"/>
      <c r="S11" s="69"/>
      <c r="T11" s="69">
        <f t="shared" si="4"/>
        <v>0</v>
      </c>
      <c r="U11" s="69">
        <f t="shared" si="5"/>
        <v>0</v>
      </c>
      <c r="V11" s="129" t="s">
        <v>199</v>
      </c>
      <c r="W11" s="71">
        <v>16.75</v>
      </c>
    </row>
    <row r="12" spans="1:23" s="134" customFormat="1" ht="12.75" thickBot="1">
      <c r="A12" s="120">
        <v>11</v>
      </c>
      <c r="B12" s="67">
        <v>214590</v>
      </c>
      <c r="C12" s="67" t="s">
        <v>318</v>
      </c>
      <c r="D12" s="67" t="s">
        <v>319</v>
      </c>
      <c r="E12" s="67" t="s">
        <v>25</v>
      </c>
      <c r="F12" s="67" t="s">
        <v>128</v>
      </c>
      <c r="G12" s="69">
        <v>10</v>
      </c>
      <c r="H12" s="69">
        <v>0</v>
      </c>
      <c r="I12" s="69">
        <v>0</v>
      </c>
      <c r="J12" s="69">
        <f t="shared" si="0"/>
        <v>0</v>
      </c>
      <c r="K12" s="69">
        <f t="shared" si="1"/>
        <v>10</v>
      </c>
      <c r="L12" s="69">
        <v>4</v>
      </c>
      <c r="M12" s="69">
        <v>5</v>
      </c>
      <c r="N12" s="69">
        <v>29</v>
      </c>
      <c r="O12" s="69">
        <f t="shared" si="2"/>
        <v>6</v>
      </c>
      <c r="P12" s="69">
        <f t="shared" si="3"/>
        <v>6.75</v>
      </c>
      <c r="Q12" s="69"/>
      <c r="R12" s="69"/>
      <c r="S12" s="69"/>
      <c r="T12" s="69">
        <f t="shared" si="4"/>
        <v>0</v>
      </c>
      <c r="U12" s="69">
        <f t="shared" si="5"/>
        <v>0</v>
      </c>
      <c r="V12" s="129" t="s">
        <v>368</v>
      </c>
      <c r="W12" s="130">
        <v>16.75</v>
      </c>
    </row>
    <row r="13" spans="1:23" s="134" customFormat="1" ht="12.75" thickBot="1">
      <c r="A13" s="120">
        <v>12</v>
      </c>
      <c r="B13" s="67">
        <v>622869</v>
      </c>
      <c r="C13" s="67" t="s">
        <v>101</v>
      </c>
      <c r="D13" s="67" t="s">
        <v>75</v>
      </c>
      <c r="E13" s="67" t="s">
        <v>25</v>
      </c>
      <c r="F13" s="67" t="s">
        <v>103</v>
      </c>
      <c r="G13" s="69">
        <v>8</v>
      </c>
      <c r="H13" s="69">
        <v>3</v>
      </c>
      <c r="I13" s="69">
        <v>28</v>
      </c>
      <c r="J13" s="69">
        <f t="shared" si="0"/>
        <v>4</v>
      </c>
      <c r="K13" s="69">
        <f t="shared" si="1"/>
        <v>8.3333333333333339</v>
      </c>
      <c r="L13" s="69"/>
      <c r="M13" s="69"/>
      <c r="N13" s="69"/>
      <c r="O13" s="69">
        <f t="shared" si="2"/>
        <v>0</v>
      </c>
      <c r="P13" s="69">
        <f t="shared" si="3"/>
        <v>0</v>
      </c>
      <c r="Q13" s="69"/>
      <c r="R13" s="69"/>
      <c r="S13" s="69"/>
      <c r="T13" s="69">
        <f t="shared" si="4"/>
        <v>0</v>
      </c>
      <c r="U13" s="69">
        <f t="shared" si="5"/>
        <v>0</v>
      </c>
      <c r="V13" s="129" t="s">
        <v>186</v>
      </c>
      <c r="W13" s="130">
        <v>8.33</v>
      </c>
    </row>
    <row r="14" spans="1:23" ht="24.75" thickBot="1">
      <c r="A14" s="66">
        <v>13</v>
      </c>
      <c r="B14" s="67">
        <v>619983</v>
      </c>
      <c r="C14" s="67" t="s">
        <v>396</v>
      </c>
      <c r="D14" s="67" t="s">
        <v>397</v>
      </c>
      <c r="E14" s="67" t="s">
        <v>25</v>
      </c>
      <c r="F14" s="67" t="s">
        <v>398</v>
      </c>
      <c r="G14" s="69">
        <v>8</v>
      </c>
      <c r="H14" s="69">
        <v>3</v>
      </c>
      <c r="I14" s="69">
        <v>28</v>
      </c>
      <c r="J14" s="69">
        <f t="shared" ref="J14" si="6">IF(I14&gt;=15,H14+1,H14)</f>
        <v>4</v>
      </c>
      <c r="K14" s="69">
        <f t="shared" ref="K14" si="7">(((G14*1)+(J14*1)/12))</f>
        <v>8.3333333333333339</v>
      </c>
      <c r="L14" s="69"/>
      <c r="M14" s="69"/>
      <c r="N14" s="69"/>
      <c r="O14" s="69">
        <f t="shared" ref="O14" si="8">IF(N14&gt;=15,M14+1,M14)</f>
        <v>0</v>
      </c>
      <c r="P14" s="69">
        <f t="shared" ref="P14" si="9">(((L14*1.5)+(O14*1.5)/12))</f>
        <v>0</v>
      </c>
      <c r="Q14" s="69"/>
      <c r="R14" s="69"/>
      <c r="S14" s="69"/>
      <c r="T14" s="69">
        <f t="shared" ref="T14" si="10">IF(S14&gt;=15,R14+1,R14)</f>
        <v>0</v>
      </c>
      <c r="U14" s="69">
        <f t="shared" ref="U14" si="11">(((Q14*2)+(T14*2)/12))</f>
        <v>0</v>
      </c>
      <c r="V14" s="129" t="s">
        <v>399</v>
      </c>
      <c r="W14" s="13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"/>
  <sheetViews>
    <sheetView workbookViewId="0">
      <selection activeCell="V1" sqref="V1"/>
    </sheetView>
  </sheetViews>
  <sheetFormatPr defaultRowHeight="15"/>
  <cols>
    <col min="1" max="1" width="3.7109375" style="1" bestFit="1" customWidth="1"/>
    <col min="2" max="2" width="7" style="1" bestFit="1" customWidth="1"/>
    <col min="3" max="3" width="12.5703125" style="1" bestFit="1" customWidth="1"/>
    <col min="4" max="4" width="8.140625" style="1" bestFit="1" customWidth="1"/>
    <col min="5" max="5" width="5" style="1" bestFit="1" customWidth="1"/>
    <col min="6" max="6" width="19.7109375" style="1" customWidth="1"/>
    <col min="7" max="7" width="0.140625" style="1" hidden="1" customWidth="1"/>
    <col min="8" max="8" width="3" style="1" hidden="1" customWidth="1"/>
    <col min="9" max="9" width="4" style="1" hidden="1" customWidth="1"/>
    <col min="10" max="10" width="2.42578125" style="1" hidden="1" customWidth="1"/>
    <col min="11" max="11" width="5.42578125" style="1" hidden="1" customWidth="1"/>
    <col min="12" max="12" width="4.42578125" style="1" hidden="1" customWidth="1"/>
    <col min="13" max="13" width="3.42578125" style="1" hidden="1" customWidth="1"/>
    <col min="14" max="14" width="3" style="1" hidden="1" customWidth="1"/>
    <col min="15" max="15" width="4.28515625" style="1" hidden="1" customWidth="1"/>
    <col min="16" max="16" width="5.42578125" style="1" hidden="1" customWidth="1"/>
    <col min="17" max="20" width="3" style="1" hidden="1" customWidth="1"/>
    <col min="21" max="21" width="4.42578125" style="1" hidden="1" customWidth="1"/>
    <col min="22" max="22" width="24.140625" style="1" bestFit="1" customWidth="1"/>
    <col min="23" max="23" width="15.28515625" style="1" bestFit="1" customWidth="1"/>
    <col min="24" max="16384" width="9.140625" style="1"/>
  </cols>
  <sheetData>
    <row r="1" spans="1:23" s="25" customFormat="1" ht="112.5" customHeight="1">
      <c r="A1" s="16" t="s">
        <v>15</v>
      </c>
      <c r="B1" s="17" t="s">
        <v>16</v>
      </c>
      <c r="C1" s="17" t="s">
        <v>33</v>
      </c>
      <c r="D1" s="17" t="s">
        <v>0</v>
      </c>
      <c r="E1" s="34" t="s">
        <v>1</v>
      </c>
      <c r="F1" s="17" t="s">
        <v>111</v>
      </c>
      <c r="G1" s="18" t="s">
        <v>3</v>
      </c>
      <c r="H1" s="18" t="s">
        <v>4</v>
      </c>
      <c r="I1" s="18" t="s">
        <v>5</v>
      </c>
      <c r="J1" s="18" t="s">
        <v>6</v>
      </c>
      <c r="K1" s="19" t="s">
        <v>7</v>
      </c>
      <c r="L1" s="20" t="s">
        <v>3</v>
      </c>
      <c r="M1" s="20" t="s">
        <v>4</v>
      </c>
      <c r="N1" s="20" t="s">
        <v>5</v>
      </c>
      <c r="O1" s="20" t="s">
        <v>8</v>
      </c>
      <c r="P1" s="21" t="s">
        <v>9</v>
      </c>
      <c r="Q1" s="22" t="s">
        <v>3</v>
      </c>
      <c r="R1" s="22" t="s">
        <v>4</v>
      </c>
      <c r="S1" s="22" t="s">
        <v>5</v>
      </c>
      <c r="T1" s="22" t="s">
        <v>8</v>
      </c>
      <c r="U1" s="23" t="s">
        <v>10</v>
      </c>
      <c r="V1" s="48" t="s">
        <v>465</v>
      </c>
      <c r="W1" s="50" t="s">
        <v>360</v>
      </c>
    </row>
    <row r="2" spans="1:23" s="40" customFormat="1" ht="38.25">
      <c r="A2" s="45">
        <v>1</v>
      </c>
      <c r="B2" s="36">
        <v>200453</v>
      </c>
      <c r="C2" s="36" t="s">
        <v>328</v>
      </c>
      <c r="D2" s="36" t="s">
        <v>47</v>
      </c>
      <c r="E2" s="36" t="s">
        <v>170</v>
      </c>
      <c r="F2" s="36" t="s">
        <v>124</v>
      </c>
      <c r="G2" s="36">
        <v>10</v>
      </c>
      <c r="H2" s="36">
        <v>0</v>
      </c>
      <c r="I2" s="36">
        <v>0</v>
      </c>
      <c r="J2" s="36">
        <f>IF(I2&gt;=15,H2+1,H2)</f>
        <v>0</v>
      </c>
      <c r="K2" s="38">
        <f>(((G2*1)+(J2*1)/12))</f>
        <v>10</v>
      </c>
      <c r="L2" s="39">
        <v>3</v>
      </c>
      <c r="M2" s="36">
        <v>10</v>
      </c>
      <c r="N2" s="36">
        <v>0</v>
      </c>
      <c r="O2" s="36">
        <f>IF(N2&gt;=15,M2+1,M2)</f>
        <v>10</v>
      </c>
      <c r="P2" s="38">
        <f>(((L2*1.5)+(O2*1.5)/12))</f>
        <v>5.75</v>
      </c>
      <c r="Q2" s="38"/>
      <c r="R2" s="36"/>
      <c r="S2" s="36"/>
      <c r="T2" s="36">
        <f>IF(S2&gt;=15,R2+1,R2)</f>
        <v>0</v>
      </c>
      <c r="U2" s="38">
        <f>(((Q2*2)+(T2*2)/12))</f>
        <v>0</v>
      </c>
      <c r="V2" s="55" t="s">
        <v>364</v>
      </c>
      <c r="W2" s="140">
        <v>19.75</v>
      </c>
    </row>
    <row r="3" spans="1:23" s="10" customFormat="1">
      <c r="A3" s="6"/>
      <c r="B3" s="6"/>
      <c r="C3" s="7"/>
      <c r="D3" s="7"/>
      <c r="E3" s="7"/>
      <c r="F3" s="7"/>
      <c r="G3" s="8"/>
      <c r="H3" s="8"/>
      <c r="I3" s="8"/>
      <c r="J3" s="8"/>
      <c r="K3" s="9"/>
      <c r="L3" s="8"/>
      <c r="M3" s="8"/>
      <c r="N3" s="8"/>
      <c r="O3" s="8"/>
      <c r="P3" s="9"/>
      <c r="Q3" s="8"/>
      <c r="R3" s="8"/>
      <c r="S3" s="8"/>
      <c r="T3" s="8"/>
      <c r="U3" s="9"/>
    </row>
    <row r="4" spans="1:23" s="10" customFormat="1">
      <c r="A4" s="6"/>
      <c r="B4" s="6"/>
      <c r="C4" s="8"/>
      <c r="D4" s="8"/>
      <c r="E4" s="8"/>
      <c r="F4" s="8"/>
      <c r="G4" s="8"/>
      <c r="H4" s="8"/>
      <c r="I4" s="8"/>
      <c r="J4" s="8"/>
      <c r="K4" s="9"/>
      <c r="L4" s="9"/>
      <c r="M4" s="8"/>
      <c r="N4" s="8"/>
      <c r="O4" s="8"/>
      <c r="P4" s="9"/>
      <c r="Q4" s="9"/>
      <c r="R4" s="8"/>
      <c r="S4" s="8"/>
      <c r="T4" s="8"/>
      <c r="U4" s="9"/>
    </row>
    <row r="5" spans="1:23" s="10" customFormat="1">
      <c r="A5" s="6"/>
      <c r="B5" s="6"/>
      <c r="C5" s="8"/>
      <c r="D5" s="8"/>
      <c r="E5" s="8"/>
      <c r="F5" s="8"/>
      <c r="G5" s="8"/>
      <c r="H5" s="8"/>
      <c r="I5" s="8"/>
      <c r="J5" s="8"/>
      <c r="K5" s="9"/>
      <c r="L5" s="9"/>
      <c r="M5" s="8"/>
      <c r="N5" s="8"/>
      <c r="O5" s="8"/>
      <c r="P5" s="9"/>
      <c r="Q5" s="9"/>
      <c r="R5" s="8"/>
      <c r="S5" s="8"/>
      <c r="T5" s="8"/>
      <c r="U5" s="9"/>
    </row>
    <row r="6" spans="1:23" s="10" customFormat="1">
      <c r="A6" s="6"/>
      <c r="B6" s="6"/>
      <c r="C6" s="8"/>
      <c r="D6" s="8"/>
      <c r="E6" s="8"/>
      <c r="F6" s="8"/>
      <c r="G6" s="8"/>
      <c r="H6" s="8"/>
      <c r="I6" s="8"/>
      <c r="J6" s="8"/>
      <c r="K6" s="9"/>
      <c r="L6" s="9"/>
      <c r="M6" s="8"/>
      <c r="N6" s="8"/>
      <c r="O6" s="8"/>
      <c r="P6" s="9"/>
      <c r="Q6" s="9"/>
      <c r="R6" s="8"/>
      <c r="S6" s="8"/>
      <c r="T6" s="8"/>
      <c r="U6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"/>
  <sheetViews>
    <sheetView workbookViewId="0">
      <selection activeCell="V1" sqref="V1"/>
    </sheetView>
  </sheetViews>
  <sheetFormatPr defaultRowHeight="15"/>
  <cols>
    <col min="1" max="1" width="3.7109375" style="1" bestFit="1" customWidth="1"/>
    <col min="2" max="2" width="7.5703125" style="1" bestFit="1" customWidth="1"/>
    <col min="3" max="3" width="9.140625" style="1" bestFit="1" customWidth="1"/>
    <col min="4" max="4" width="7.28515625" style="1" bestFit="1" customWidth="1"/>
    <col min="5" max="5" width="5" style="1" bestFit="1" customWidth="1"/>
    <col min="6" max="6" width="27.85546875" style="1" customWidth="1"/>
    <col min="7" max="10" width="3" style="1" hidden="1" customWidth="1"/>
    <col min="11" max="11" width="2.28515625" style="1" hidden="1" customWidth="1"/>
    <col min="12" max="12" width="5.42578125" style="1" hidden="1" customWidth="1"/>
    <col min="13" max="15" width="3" style="1" hidden="1" customWidth="1"/>
    <col min="16" max="17" width="5.42578125" style="1" hidden="1" customWidth="1"/>
    <col min="18" max="20" width="3" style="1" hidden="1" customWidth="1"/>
    <col min="21" max="21" width="7.5703125" style="1" hidden="1" customWidth="1"/>
    <col min="22" max="22" width="29.85546875" style="1" customWidth="1"/>
    <col min="23" max="23" width="18.28515625" style="1" customWidth="1"/>
    <col min="24" max="16384" width="9.140625" style="1"/>
  </cols>
  <sheetData>
    <row r="1" spans="1:23" s="25" customFormat="1" ht="109.5">
      <c r="A1" s="16" t="s">
        <v>15</v>
      </c>
      <c r="B1" s="17" t="s">
        <v>16</v>
      </c>
      <c r="C1" s="17" t="s">
        <v>33</v>
      </c>
      <c r="D1" s="17" t="s">
        <v>0</v>
      </c>
      <c r="E1" s="26" t="s">
        <v>1</v>
      </c>
      <c r="F1" s="17" t="s">
        <v>2</v>
      </c>
      <c r="G1" s="18" t="s">
        <v>3</v>
      </c>
      <c r="H1" s="18" t="s">
        <v>4</v>
      </c>
      <c r="I1" s="18" t="s">
        <v>5</v>
      </c>
      <c r="J1" s="18" t="s">
        <v>6</v>
      </c>
      <c r="K1" s="19" t="s">
        <v>7</v>
      </c>
      <c r="L1" s="20" t="s">
        <v>3</v>
      </c>
      <c r="M1" s="20" t="s">
        <v>4</v>
      </c>
      <c r="N1" s="20" t="s">
        <v>5</v>
      </c>
      <c r="O1" s="20" t="s">
        <v>8</v>
      </c>
      <c r="P1" s="21" t="s">
        <v>9</v>
      </c>
      <c r="Q1" s="22" t="s">
        <v>3</v>
      </c>
      <c r="R1" s="22" t="s">
        <v>4</v>
      </c>
      <c r="S1" s="22" t="s">
        <v>5</v>
      </c>
      <c r="T1" s="22" t="s">
        <v>8</v>
      </c>
      <c r="U1" s="23" t="s">
        <v>10</v>
      </c>
      <c r="V1" s="48" t="s">
        <v>465</v>
      </c>
      <c r="W1" s="50" t="s">
        <v>360</v>
      </c>
    </row>
    <row r="2" spans="1:23" s="28" customFormat="1" ht="26.25">
      <c r="A2" s="44">
        <v>1</v>
      </c>
      <c r="B2" s="12">
        <v>703451</v>
      </c>
      <c r="C2" s="12" t="s">
        <v>44</v>
      </c>
      <c r="D2" s="12" t="s">
        <v>45</v>
      </c>
      <c r="E2" s="12" t="s">
        <v>84</v>
      </c>
      <c r="F2" s="12" t="s">
        <v>85</v>
      </c>
      <c r="G2" s="12">
        <v>10</v>
      </c>
      <c r="H2" s="12">
        <v>0</v>
      </c>
      <c r="I2" s="12">
        <v>0</v>
      </c>
      <c r="J2" s="12">
        <f>IF(I2&gt;=15,H2+1,H2)</f>
        <v>0</v>
      </c>
      <c r="K2" s="27">
        <f>(((G2*1)+(J2*1)/12))</f>
        <v>10</v>
      </c>
      <c r="L2" s="27">
        <v>10</v>
      </c>
      <c r="M2" s="12">
        <v>0</v>
      </c>
      <c r="N2" s="12">
        <v>0</v>
      </c>
      <c r="O2" s="12">
        <f>IF(N2&gt;=15,M2+1,M2)</f>
        <v>0</v>
      </c>
      <c r="P2" s="27">
        <f>(((L2*1.5)+(O2*1.5)/12))</f>
        <v>15</v>
      </c>
      <c r="Q2" s="37">
        <v>13</v>
      </c>
      <c r="R2" s="12">
        <v>0</v>
      </c>
      <c r="S2" s="12">
        <v>0</v>
      </c>
      <c r="T2" s="12">
        <f>IF(S2&gt;=15,R2+1,R2)</f>
        <v>0</v>
      </c>
      <c r="U2" s="27">
        <f>(((Q2*2)+(T2*2)/12))</f>
        <v>26</v>
      </c>
      <c r="V2" s="139" t="s">
        <v>96</v>
      </c>
      <c r="W2" s="138">
        <v>64</v>
      </c>
    </row>
    <row r="3" spans="1:23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3"/>
      <c r="N3" s="3"/>
      <c r="O3" s="3"/>
      <c r="P3" s="4"/>
      <c r="Q3" s="4"/>
      <c r="R3" s="3"/>
      <c r="S3" s="3"/>
      <c r="T3" s="3"/>
      <c r="U3" s="4"/>
      <c r="V3" s="5"/>
    </row>
    <row r="4" spans="1:23" s="2" customFormat="1" ht="29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3"/>
      <c r="N4" s="3"/>
      <c r="O4" s="3"/>
      <c r="P4" s="4"/>
      <c r="Q4" s="4"/>
      <c r="R4" s="3"/>
      <c r="S4" s="3"/>
      <c r="T4" s="3"/>
      <c r="U4" s="4"/>
      <c r="V4" s="5"/>
    </row>
    <row r="5" spans="1:23" s="10" customFormat="1">
      <c r="A5" s="6"/>
      <c r="B5" s="6"/>
      <c r="C5" s="7"/>
      <c r="D5" s="7"/>
      <c r="E5" s="7"/>
      <c r="F5" s="7"/>
      <c r="G5" s="8"/>
      <c r="H5" s="8"/>
      <c r="I5" s="8"/>
      <c r="J5" s="8"/>
      <c r="K5" s="9"/>
      <c r="L5" s="8"/>
      <c r="M5" s="8"/>
      <c r="N5" s="8"/>
      <c r="O5" s="8"/>
      <c r="P5" s="9"/>
      <c r="Q5" s="8"/>
      <c r="R5" s="8"/>
      <c r="S5" s="8"/>
      <c r="T5" s="8"/>
      <c r="U5" s="9"/>
    </row>
    <row r="6" spans="1:23" s="10" customFormat="1">
      <c r="A6" s="6"/>
      <c r="B6" s="6"/>
      <c r="C6" s="8"/>
      <c r="D6" s="8"/>
      <c r="E6" s="8"/>
      <c r="F6" s="8"/>
      <c r="G6" s="8"/>
      <c r="H6" s="8"/>
      <c r="I6" s="8"/>
      <c r="J6" s="8"/>
      <c r="K6" s="9"/>
      <c r="L6" s="9"/>
      <c r="M6" s="8"/>
      <c r="N6" s="8"/>
      <c r="O6" s="8"/>
      <c r="P6" s="9"/>
      <c r="Q6" s="9"/>
      <c r="R6" s="8"/>
      <c r="S6" s="8"/>
      <c r="T6" s="8"/>
      <c r="U6" s="9"/>
    </row>
    <row r="7" spans="1:23" s="10" customFormat="1">
      <c r="A7" s="6"/>
      <c r="B7" s="6"/>
      <c r="C7" s="8"/>
      <c r="D7" s="8"/>
      <c r="E7" s="8"/>
      <c r="F7" s="8"/>
      <c r="G7" s="8"/>
      <c r="H7" s="8"/>
      <c r="I7" s="8"/>
      <c r="J7" s="8"/>
      <c r="K7" s="9"/>
      <c r="L7" s="9"/>
      <c r="M7" s="8"/>
      <c r="N7" s="8"/>
      <c r="O7" s="8"/>
      <c r="P7" s="9"/>
      <c r="Q7" s="9"/>
      <c r="R7" s="8"/>
      <c r="S7" s="8"/>
      <c r="T7" s="8"/>
      <c r="U7" s="9"/>
    </row>
    <row r="8" spans="1:23" s="10" customFormat="1">
      <c r="A8" s="6"/>
      <c r="B8" s="6"/>
      <c r="C8" s="8"/>
      <c r="D8" s="8"/>
      <c r="E8" s="8"/>
      <c r="F8" s="8"/>
      <c r="G8" s="8"/>
      <c r="H8" s="8"/>
      <c r="I8" s="8"/>
      <c r="J8" s="8"/>
      <c r="K8" s="9"/>
      <c r="L8" s="9"/>
      <c r="M8" s="8"/>
      <c r="N8" s="8"/>
      <c r="O8" s="8"/>
      <c r="P8" s="9"/>
      <c r="Q8" s="9"/>
      <c r="R8" s="8"/>
      <c r="S8" s="8"/>
      <c r="T8" s="8"/>
      <c r="U8" s="9"/>
    </row>
    <row r="9" spans="1:23" s="10" customFormat="1">
      <c r="A9" s="6"/>
      <c r="B9" s="6"/>
      <c r="C9" s="8"/>
      <c r="D9" s="8"/>
      <c r="E9" s="8"/>
      <c r="F9" s="8"/>
      <c r="G9" s="8"/>
      <c r="H9" s="8"/>
      <c r="I9" s="8"/>
      <c r="J9" s="8"/>
      <c r="K9" s="9"/>
      <c r="L9" s="9"/>
      <c r="M9" s="8"/>
      <c r="N9" s="8"/>
      <c r="O9" s="8"/>
      <c r="P9" s="9"/>
      <c r="Q9" s="9"/>
      <c r="R9" s="8"/>
      <c r="S9" s="8"/>
      <c r="T9" s="8"/>
      <c r="U9" s="9"/>
      <c r="V9" s="5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8"/>
  <sheetViews>
    <sheetView workbookViewId="0">
      <selection activeCell="V1" sqref="V1"/>
    </sheetView>
  </sheetViews>
  <sheetFormatPr defaultRowHeight="15"/>
  <cols>
    <col min="1" max="1" width="3.7109375" style="1" bestFit="1" customWidth="1"/>
    <col min="2" max="2" width="7" style="1" bestFit="1" customWidth="1"/>
    <col min="3" max="3" width="9.85546875" style="1" bestFit="1" customWidth="1"/>
    <col min="4" max="4" width="8.140625" style="1" bestFit="1" customWidth="1"/>
    <col min="5" max="5" width="5" style="1" bestFit="1" customWidth="1"/>
    <col min="6" max="6" width="27.85546875" style="1" customWidth="1"/>
    <col min="7" max="9" width="3" style="1" hidden="1" customWidth="1"/>
    <col min="10" max="10" width="4.5703125" style="1" hidden="1" customWidth="1"/>
    <col min="11" max="11" width="5.42578125" style="1" hidden="1" customWidth="1"/>
    <col min="12" max="12" width="3.140625" style="1" hidden="1" customWidth="1"/>
    <col min="13" max="14" width="3" style="1" hidden="1" customWidth="1"/>
    <col min="15" max="15" width="3.42578125" style="1" hidden="1" customWidth="1"/>
    <col min="16" max="16" width="5.28515625" style="1" hidden="1" customWidth="1"/>
    <col min="17" max="18" width="3" style="1" hidden="1" customWidth="1"/>
    <col min="19" max="19" width="3.5703125" style="1" hidden="1" customWidth="1"/>
    <col min="20" max="20" width="3.28515625" style="1" hidden="1" customWidth="1"/>
    <col min="21" max="21" width="4.42578125" style="1" hidden="1" customWidth="1"/>
    <col min="22" max="22" width="27.5703125" style="1" bestFit="1" customWidth="1"/>
    <col min="23" max="23" width="15.28515625" style="1" bestFit="1" customWidth="1"/>
    <col min="24" max="16384" width="9.140625" style="1"/>
  </cols>
  <sheetData>
    <row r="1" spans="1:23" s="25" customFormat="1" ht="112.5" customHeight="1">
      <c r="A1" s="16" t="s">
        <v>15</v>
      </c>
      <c r="B1" s="17" t="s">
        <v>16</v>
      </c>
      <c r="C1" s="17" t="s">
        <v>33</v>
      </c>
      <c r="D1" s="17" t="s">
        <v>0</v>
      </c>
      <c r="E1" s="26" t="s">
        <v>1</v>
      </c>
      <c r="F1" s="17" t="s">
        <v>175</v>
      </c>
      <c r="G1" s="18" t="s">
        <v>3</v>
      </c>
      <c r="H1" s="18" t="s">
        <v>4</v>
      </c>
      <c r="I1" s="18" t="s">
        <v>5</v>
      </c>
      <c r="J1" s="18" t="s">
        <v>6</v>
      </c>
      <c r="K1" s="19" t="s">
        <v>7</v>
      </c>
      <c r="L1" s="20" t="s">
        <v>3</v>
      </c>
      <c r="M1" s="20" t="s">
        <v>4</v>
      </c>
      <c r="N1" s="20" t="s">
        <v>5</v>
      </c>
      <c r="O1" s="20" t="s">
        <v>8</v>
      </c>
      <c r="P1" s="21" t="s">
        <v>9</v>
      </c>
      <c r="Q1" s="22" t="s">
        <v>3</v>
      </c>
      <c r="R1" s="22" t="s">
        <v>4</v>
      </c>
      <c r="S1" s="22" t="s">
        <v>5</v>
      </c>
      <c r="T1" s="22" t="s">
        <v>8</v>
      </c>
      <c r="U1" s="23" t="s">
        <v>10</v>
      </c>
      <c r="V1" s="48" t="s">
        <v>465</v>
      </c>
      <c r="W1" s="50" t="s">
        <v>360</v>
      </c>
    </row>
    <row r="2" spans="1:23" s="28" customFormat="1" ht="38.25">
      <c r="A2" s="44">
        <v>1</v>
      </c>
      <c r="B2" s="12">
        <v>592737</v>
      </c>
      <c r="C2" s="12" t="s">
        <v>226</v>
      </c>
      <c r="D2" s="12" t="s">
        <v>58</v>
      </c>
      <c r="E2" s="12" t="s">
        <v>12</v>
      </c>
      <c r="F2" s="12" t="s">
        <v>227</v>
      </c>
      <c r="G2" s="12">
        <v>10</v>
      </c>
      <c r="H2" s="12">
        <v>0</v>
      </c>
      <c r="I2" s="12">
        <v>0</v>
      </c>
      <c r="J2" s="12">
        <f>IF(I2&gt;=15,H2+1,H2)</f>
        <v>0</v>
      </c>
      <c r="K2" s="27">
        <f>(((G2*1)+(J2*1)/12))</f>
        <v>10</v>
      </c>
      <c r="L2" s="27">
        <v>5</v>
      </c>
      <c r="M2" s="12">
        <v>0</v>
      </c>
      <c r="N2" s="12">
        <v>1</v>
      </c>
      <c r="O2" s="12">
        <f>IF(N2&gt;=15,M2+1,M2)</f>
        <v>0</v>
      </c>
      <c r="P2" s="27">
        <f>(((L2*1.5)+(O2*1.5)/12))</f>
        <v>7.5</v>
      </c>
      <c r="Q2" s="27"/>
      <c r="R2" s="12"/>
      <c r="S2" s="12"/>
      <c r="T2" s="12">
        <f>IF(S2&gt;=15,R2+1,R2)</f>
        <v>0</v>
      </c>
      <c r="U2" s="27">
        <f>(((Q2*2)+(T2*2)/12))</f>
        <v>0</v>
      </c>
      <c r="V2" s="141" t="s">
        <v>365</v>
      </c>
      <c r="W2" s="138">
        <v>25.5</v>
      </c>
    </row>
    <row r="3" spans="1:23" s="2" customFormat="1" ht="29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3"/>
      <c r="N3" s="3"/>
      <c r="O3" s="3"/>
      <c r="P3" s="4"/>
      <c r="Q3" s="4"/>
      <c r="R3" s="3"/>
      <c r="S3" s="3"/>
      <c r="T3" s="3"/>
      <c r="U3" s="4"/>
      <c r="V3" s="5"/>
    </row>
    <row r="4" spans="1:23" s="10" customFormat="1">
      <c r="A4" s="6"/>
      <c r="B4" s="6"/>
      <c r="C4" s="7"/>
      <c r="D4" s="7"/>
      <c r="E4" s="7"/>
      <c r="F4" s="7"/>
      <c r="G4" s="8"/>
      <c r="H4" s="8"/>
      <c r="I4" s="8"/>
      <c r="J4" s="8"/>
      <c r="K4" s="9"/>
      <c r="L4" s="8"/>
      <c r="M4" s="8"/>
      <c r="N4" s="8"/>
      <c r="O4" s="8"/>
      <c r="P4" s="9"/>
      <c r="Q4" s="8"/>
      <c r="R4" s="8"/>
      <c r="S4" s="8"/>
      <c r="T4" s="8"/>
      <c r="U4" s="9"/>
    </row>
    <row r="5" spans="1:23" s="10" customFormat="1">
      <c r="A5" s="6"/>
      <c r="B5" s="6"/>
      <c r="C5" s="8"/>
      <c r="D5" s="8"/>
      <c r="E5" s="8"/>
      <c r="F5" s="8"/>
      <c r="G5" s="8"/>
      <c r="H5" s="8"/>
      <c r="I5" s="8"/>
      <c r="J5" s="8"/>
      <c r="K5" s="9"/>
      <c r="L5" s="9"/>
      <c r="M5" s="8"/>
      <c r="N5" s="8"/>
      <c r="O5" s="8"/>
      <c r="P5" s="9"/>
      <c r="Q5" s="9"/>
      <c r="R5" s="8"/>
      <c r="S5" s="8"/>
      <c r="T5" s="8"/>
      <c r="U5" s="9"/>
    </row>
    <row r="6" spans="1:23" s="10" customFormat="1">
      <c r="A6" s="6"/>
      <c r="B6" s="6"/>
      <c r="C6" s="8"/>
      <c r="D6" s="8"/>
      <c r="E6" s="8"/>
      <c r="F6" s="8"/>
      <c r="G6" s="8"/>
      <c r="H6" s="8"/>
      <c r="I6" s="8"/>
      <c r="J6" s="8"/>
      <c r="K6" s="9"/>
      <c r="L6" s="9"/>
      <c r="M6" s="8"/>
      <c r="N6" s="8"/>
      <c r="O6" s="8"/>
      <c r="P6" s="9"/>
      <c r="Q6" s="9"/>
      <c r="R6" s="8"/>
      <c r="S6" s="8"/>
      <c r="T6" s="8"/>
      <c r="U6" s="9"/>
    </row>
    <row r="7" spans="1:23" s="10" customFormat="1">
      <c r="A7" s="6"/>
      <c r="B7" s="6"/>
      <c r="C7" s="8"/>
      <c r="D7" s="8"/>
      <c r="E7" s="8"/>
      <c r="F7" s="8"/>
      <c r="G7" s="8"/>
      <c r="H7" s="8"/>
      <c r="I7" s="8"/>
      <c r="J7" s="8"/>
      <c r="K7" s="9"/>
      <c r="L7" s="9"/>
      <c r="M7" s="8"/>
      <c r="N7" s="8"/>
      <c r="O7" s="8"/>
      <c r="P7" s="9"/>
      <c r="Q7" s="9"/>
      <c r="R7" s="8"/>
      <c r="S7" s="8"/>
      <c r="T7" s="8"/>
      <c r="U7" s="9"/>
    </row>
    <row r="8" spans="1:23" s="10" customFormat="1">
      <c r="A8" s="6"/>
      <c r="B8" s="6"/>
      <c r="C8" s="8"/>
      <c r="D8" s="8"/>
      <c r="E8" s="8"/>
      <c r="F8" s="8"/>
      <c r="G8" s="8"/>
      <c r="H8" s="8"/>
      <c r="I8" s="8"/>
      <c r="J8" s="8"/>
      <c r="K8" s="9"/>
      <c r="L8" s="9"/>
      <c r="M8" s="8"/>
      <c r="N8" s="8"/>
      <c r="O8" s="8"/>
      <c r="P8" s="9"/>
      <c r="Q8" s="9"/>
      <c r="R8" s="8"/>
      <c r="S8" s="8"/>
      <c r="T8" s="8"/>
      <c r="U8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4"/>
  <sheetViews>
    <sheetView tabSelected="1" workbookViewId="0">
      <pane ySplit="1" topLeftCell="A16" activePane="bottomLeft" state="frozen"/>
      <selection pane="bottomLeft" activeCell="Z24" sqref="Z24"/>
    </sheetView>
  </sheetViews>
  <sheetFormatPr defaultRowHeight="15"/>
  <cols>
    <col min="1" max="1" width="3.7109375" style="41" bestFit="1" customWidth="1"/>
    <col min="2" max="2" width="7" style="1" bestFit="1" customWidth="1"/>
    <col min="3" max="3" width="14.85546875" style="1" bestFit="1" customWidth="1"/>
    <col min="4" max="4" width="13.28515625" style="1" bestFit="1" customWidth="1"/>
    <col min="5" max="5" width="5" style="1" bestFit="1" customWidth="1"/>
    <col min="6" max="6" width="18.140625" style="1" customWidth="1"/>
    <col min="7" max="9" width="3.140625" style="1" hidden="1" customWidth="1"/>
    <col min="10" max="10" width="3" style="1" hidden="1" customWidth="1"/>
    <col min="11" max="11" width="11.42578125" style="1" hidden="1" customWidth="1"/>
    <col min="12" max="12" width="5.42578125" style="1" hidden="1" customWidth="1"/>
    <col min="13" max="13" width="3" style="1" hidden="1" customWidth="1"/>
    <col min="14" max="14" width="2.140625" style="1" hidden="1" customWidth="1"/>
    <col min="15" max="15" width="3" style="1" hidden="1" customWidth="1"/>
    <col min="16" max="16" width="5.5703125" style="1" hidden="1" customWidth="1"/>
    <col min="17" max="17" width="4.42578125" style="1" hidden="1" customWidth="1"/>
    <col min="18" max="20" width="3" style="1" hidden="1" customWidth="1"/>
    <col min="21" max="21" width="4.5703125" style="1" hidden="1" customWidth="1"/>
    <col min="22" max="22" width="29" style="1" customWidth="1"/>
    <col min="23" max="23" width="17.140625" style="1" customWidth="1"/>
    <col min="24" max="16384" width="9.140625" style="1"/>
  </cols>
  <sheetData>
    <row r="1" spans="1:23" s="25" customFormat="1" ht="112.5" customHeight="1">
      <c r="A1" s="16" t="s">
        <v>15</v>
      </c>
      <c r="B1" s="17" t="s">
        <v>16</v>
      </c>
      <c r="C1" s="17" t="s">
        <v>33</v>
      </c>
      <c r="D1" s="17" t="s">
        <v>0</v>
      </c>
      <c r="E1" s="34" t="s">
        <v>1</v>
      </c>
      <c r="F1" s="17" t="s">
        <v>111</v>
      </c>
      <c r="G1" s="18" t="s">
        <v>3</v>
      </c>
      <c r="H1" s="18" t="s">
        <v>4</v>
      </c>
      <c r="I1" s="18" t="s">
        <v>5</v>
      </c>
      <c r="J1" s="18" t="s">
        <v>6</v>
      </c>
      <c r="K1" s="19" t="s">
        <v>7</v>
      </c>
      <c r="L1" s="20" t="s">
        <v>3</v>
      </c>
      <c r="M1" s="20" t="s">
        <v>4</v>
      </c>
      <c r="N1" s="20" t="s">
        <v>5</v>
      </c>
      <c r="O1" s="20" t="s">
        <v>8</v>
      </c>
      <c r="P1" s="21" t="s">
        <v>9</v>
      </c>
      <c r="Q1" s="22" t="s">
        <v>3</v>
      </c>
      <c r="R1" s="22" t="s">
        <v>4</v>
      </c>
      <c r="S1" s="22" t="s">
        <v>5</v>
      </c>
      <c r="T1" s="22" t="s">
        <v>8</v>
      </c>
      <c r="U1" s="23" t="s">
        <v>10</v>
      </c>
      <c r="V1" s="24" t="s">
        <v>465</v>
      </c>
      <c r="W1" s="24" t="s">
        <v>360</v>
      </c>
    </row>
    <row r="2" spans="1:23" s="28" customFormat="1" ht="26.25" thickBot="1">
      <c r="A2" s="42">
        <v>1</v>
      </c>
      <c r="B2" s="12">
        <v>608527</v>
      </c>
      <c r="C2" s="12" t="s">
        <v>262</v>
      </c>
      <c r="D2" s="12" t="s">
        <v>125</v>
      </c>
      <c r="E2" s="12" t="s">
        <v>36</v>
      </c>
      <c r="F2" s="12" t="s">
        <v>263</v>
      </c>
      <c r="G2" s="12">
        <v>10</v>
      </c>
      <c r="H2" s="12">
        <v>0</v>
      </c>
      <c r="I2" s="12">
        <v>0</v>
      </c>
      <c r="J2" s="12">
        <f t="shared" ref="J2:J22" si="0">IF(I2&gt;=15,H2+1,H2)</f>
        <v>0</v>
      </c>
      <c r="K2" s="12">
        <f t="shared" ref="K2:K23" si="1">(((G2*1)+(J2*1)/12))</f>
        <v>10</v>
      </c>
      <c r="L2" s="12">
        <v>1</v>
      </c>
      <c r="M2" s="12">
        <v>1</v>
      </c>
      <c r="N2" s="12">
        <v>10</v>
      </c>
      <c r="O2" s="14">
        <f t="shared" ref="O2:O16" si="2">IF(N2&gt;=15,M2+1,M2)</f>
        <v>1</v>
      </c>
      <c r="P2" s="12">
        <f t="shared" ref="P2:P23" si="3">(((L2*1.5)+(O2*1.5)/12))</f>
        <v>1.625</v>
      </c>
      <c r="Q2" s="12"/>
      <c r="R2" s="12"/>
      <c r="S2" s="12"/>
      <c r="T2" s="14">
        <f t="shared" ref="T2:T23" si="4">IF(S2&gt;=15,R2+1,R2)</f>
        <v>0</v>
      </c>
      <c r="U2" s="12">
        <f t="shared" ref="U2:U23" si="5">(((Q2*2)+(T2*2)/12))</f>
        <v>0</v>
      </c>
      <c r="V2" s="53" t="s">
        <v>385</v>
      </c>
      <c r="W2" s="144">
        <v>11.63</v>
      </c>
    </row>
    <row r="3" spans="1:23" s="28" customFormat="1" ht="26.25" thickBot="1">
      <c r="A3" s="42">
        <v>2</v>
      </c>
      <c r="B3" s="12">
        <v>701251</v>
      </c>
      <c r="C3" s="12" t="s">
        <v>264</v>
      </c>
      <c r="D3" s="12" t="s">
        <v>31</v>
      </c>
      <c r="E3" s="12" t="s">
        <v>36</v>
      </c>
      <c r="F3" s="12" t="s">
        <v>152</v>
      </c>
      <c r="G3" s="35">
        <v>8</v>
      </c>
      <c r="H3" s="14">
        <v>4</v>
      </c>
      <c r="I3" s="14">
        <v>5</v>
      </c>
      <c r="J3" s="14">
        <f t="shared" si="0"/>
        <v>4</v>
      </c>
      <c r="K3" s="29">
        <f t="shared" si="1"/>
        <v>8.3333333333333339</v>
      </c>
      <c r="L3" s="29"/>
      <c r="M3" s="14"/>
      <c r="N3" s="14"/>
      <c r="O3" s="14">
        <f t="shared" si="2"/>
        <v>0</v>
      </c>
      <c r="P3" s="29">
        <f t="shared" si="3"/>
        <v>0</v>
      </c>
      <c r="Q3" s="29"/>
      <c r="R3" s="14"/>
      <c r="S3" s="14"/>
      <c r="T3" s="14">
        <f t="shared" si="4"/>
        <v>0</v>
      </c>
      <c r="U3" s="29">
        <f t="shared" si="5"/>
        <v>0</v>
      </c>
      <c r="V3" s="54" t="s">
        <v>389</v>
      </c>
      <c r="W3" s="138">
        <v>8.33</v>
      </c>
    </row>
    <row r="4" spans="1:23" s="28" customFormat="1" ht="26.25" thickBot="1">
      <c r="A4" s="43">
        <v>3</v>
      </c>
      <c r="B4" s="12">
        <v>700895</v>
      </c>
      <c r="C4" s="12" t="s">
        <v>34</v>
      </c>
      <c r="D4" s="12" t="s">
        <v>35</v>
      </c>
      <c r="E4" s="12" t="s">
        <v>36</v>
      </c>
      <c r="F4" s="12" t="s">
        <v>37</v>
      </c>
      <c r="G4" s="35">
        <v>8</v>
      </c>
      <c r="H4" s="14">
        <v>9</v>
      </c>
      <c r="I4" s="14">
        <v>13</v>
      </c>
      <c r="J4" s="14">
        <f t="shared" si="0"/>
        <v>9</v>
      </c>
      <c r="K4" s="29">
        <f t="shared" si="1"/>
        <v>8.75</v>
      </c>
      <c r="L4" s="29"/>
      <c r="M4" s="14"/>
      <c r="N4" s="14"/>
      <c r="O4" s="14">
        <f t="shared" si="2"/>
        <v>0</v>
      </c>
      <c r="P4" s="29">
        <f t="shared" si="3"/>
        <v>0</v>
      </c>
      <c r="Q4" s="29"/>
      <c r="R4" s="14"/>
      <c r="S4" s="14"/>
      <c r="T4" s="14">
        <f t="shared" si="4"/>
        <v>0</v>
      </c>
      <c r="U4" s="29">
        <f t="shared" si="5"/>
        <v>0</v>
      </c>
      <c r="V4" s="162" t="s">
        <v>388</v>
      </c>
      <c r="W4" s="144">
        <v>8.75</v>
      </c>
    </row>
    <row r="5" spans="1:23" s="32" customFormat="1" ht="26.25" thickBot="1">
      <c r="A5" s="42">
        <v>4</v>
      </c>
      <c r="B5" s="12">
        <v>615326</v>
      </c>
      <c r="C5" s="12" t="s">
        <v>279</v>
      </c>
      <c r="D5" s="12" t="s">
        <v>57</v>
      </c>
      <c r="E5" s="12" t="s">
        <v>36</v>
      </c>
      <c r="F5" s="12" t="s">
        <v>116</v>
      </c>
      <c r="G5" s="35">
        <v>10</v>
      </c>
      <c r="H5" s="14">
        <v>0</v>
      </c>
      <c r="I5" s="14">
        <v>0</v>
      </c>
      <c r="J5" s="14">
        <f t="shared" si="0"/>
        <v>0</v>
      </c>
      <c r="K5" s="14">
        <f t="shared" si="1"/>
        <v>10</v>
      </c>
      <c r="L5" s="14">
        <v>1</v>
      </c>
      <c r="M5" s="14">
        <v>3</v>
      </c>
      <c r="N5" s="14">
        <v>7</v>
      </c>
      <c r="O5" s="14">
        <f t="shared" si="2"/>
        <v>3</v>
      </c>
      <c r="P5" s="14">
        <f t="shared" si="3"/>
        <v>1.875</v>
      </c>
      <c r="Q5" s="14"/>
      <c r="R5" s="14"/>
      <c r="S5" s="14"/>
      <c r="T5" s="14">
        <f t="shared" si="4"/>
        <v>0</v>
      </c>
      <c r="U5" s="14">
        <f t="shared" si="5"/>
        <v>0</v>
      </c>
      <c r="V5" s="54" t="s">
        <v>383</v>
      </c>
      <c r="W5" s="138">
        <v>11.88</v>
      </c>
    </row>
    <row r="6" spans="1:23" s="31" customFormat="1" ht="26.25" thickBot="1">
      <c r="A6" s="42">
        <v>5</v>
      </c>
      <c r="B6" s="12">
        <v>611823</v>
      </c>
      <c r="C6" s="12" t="s">
        <v>38</v>
      </c>
      <c r="D6" s="12" t="s">
        <v>35</v>
      </c>
      <c r="E6" s="12" t="s">
        <v>36</v>
      </c>
      <c r="F6" s="12" t="s">
        <v>39</v>
      </c>
      <c r="G6" s="35">
        <v>10</v>
      </c>
      <c r="H6" s="14">
        <v>0</v>
      </c>
      <c r="I6" s="14">
        <v>0</v>
      </c>
      <c r="J6" s="14">
        <f t="shared" si="0"/>
        <v>0</v>
      </c>
      <c r="K6" s="29">
        <f t="shared" si="1"/>
        <v>10</v>
      </c>
      <c r="L6" s="29">
        <v>1</v>
      </c>
      <c r="M6" s="14">
        <v>2</v>
      </c>
      <c r="N6" s="14">
        <v>23</v>
      </c>
      <c r="O6" s="14">
        <f t="shared" si="2"/>
        <v>3</v>
      </c>
      <c r="P6" s="29">
        <f t="shared" si="3"/>
        <v>1.875</v>
      </c>
      <c r="Q6" s="29"/>
      <c r="R6" s="14"/>
      <c r="S6" s="14"/>
      <c r="T6" s="14">
        <f t="shared" si="4"/>
        <v>0</v>
      </c>
      <c r="U6" s="14">
        <f t="shared" si="5"/>
        <v>0</v>
      </c>
      <c r="V6" s="161" t="s">
        <v>382</v>
      </c>
      <c r="W6" s="144">
        <v>15.88</v>
      </c>
    </row>
    <row r="7" spans="1:23" s="30" customFormat="1" ht="25.5">
      <c r="A7" s="43">
        <v>6</v>
      </c>
      <c r="B7" s="12">
        <v>616187</v>
      </c>
      <c r="C7" s="12" t="s">
        <v>287</v>
      </c>
      <c r="D7" s="12" t="s">
        <v>288</v>
      </c>
      <c r="E7" s="12" t="s">
        <v>36</v>
      </c>
      <c r="F7" s="12" t="s">
        <v>155</v>
      </c>
      <c r="G7" s="12">
        <v>9</v>
      </c>
      <c r="H7" s="12">
        <v>0</v>
      </c>
      <c r="I7" s="12">
        <v>14</v>
      </c>
      <c r="J7" s="12">
        <f t="shared" si="0"/>
        <v>0</v>
      </c>
      <c r="K7" s="12">
        <f t="shared" si="1"/>
        <v>9</v>
      </c>
      <c r="L7" s="12"/>
      <c r="M7" s="12"/>
      <c r="N7" s="12"/>
      <c r="O7" s="12">
        <f t="shared" si="2"/>
        <v>0</v>
      </c>
      <c r="P7" s="12">
        <f t="shared" si="3"/>
        <v>0</v>
      </c>
      <c r="Q7" s="12"/>
      <c r="R7" s="12"/>
      <c r="S7" s="12"/>
      <c r="T7" s="12">
        <f t="shared" si="4"/>
        <v>0</v>
      </c>
      <c r="U7" s="12">
        <f t="shared" si="5"/>
        <v>0</v>
      </c>
      <c r="V7" s="53" t="s">
        <v>386</v>
      </c>
      <c r="W7" s="144">
        <v>9</v>
      </c>
    </row>
    <row r="8" spans="1:23" s="30" customFormat="1" ht="26.25" thickBot="1">
      <c r="A8" s="42">
        <v>7</v>
      </c>
      <c r="B8" s="14">
        <v>616409</v>
      </c>
      <c r="C8" s="14" t="s">
        <v>113</v>
      </c>
      <c r="D8" s="14" t="s">
        <v>114</v>
      </c>
      <c r="E8" s="14" t="s">
        <v>36</v>
      </c>
      <c r="F8" s="14" t="s">
        <v>115</v>
      </c>
      <c r="G8" s="14">
        <v>9</v>
      </c>
      <c r="H8" s="14">
        <v>0</v>
      </c>
      <c r="I8" s="14">
        <v>0</v>
      </c>
      <c r="J8" s="14">
        <f t="shared" si="0"/>
        <v>0</v>
      </c>
      <c r="K8" s="14">
        <f t="shared" si="1"/>
        <v>9</v>
      </c>
      <c r="L8" s="14"/>
      <c r="M8" s="14"/>
      <c r="N8" s="14"/>
      <c r="O8" s="14">
        <f t="shared" si="2"/>
        <v>0</v>
      </c>
      <c r="P8" s="14">
        <f t="shared" si="3"/>
        <v>0</v>
      </c>
      <c r="Q8" s="14"/>
      <c r="R8" s="14"/>
      <c r="S8" s="14"/>
      <c r="T8" s="14">
        <f t="shared" si="4"/>
        <v>0</v>
      </c>
      <c r="U8" s="14">
        <f t="shared" si="5"/>
        <v>0</v>
      </c>
      <c r="V8" s="54" t="s">
        <v>387</v>
      </c>
      <c r="W8" s="144">
        <v>9</v>
      </c>
    </row>
    <row r="9" spans="1:23" s="25" customFormat="1" ht="26.25" thickBot="1">
      <c r="A9" s="42">
        <v>8</v>
      </c>
      <c r="B9" s="15">
        <v>611532</v>
      </c>
      <c r="C9" s="15" t="s">
        <v>255</v>
      </c>
      <c r="D9" s="15" t="s">
        <v>256</v>
      </c>
      <c r="E9" s="15" t="s">
        <v>36</v>
      </c>
      <c r="F9" s="15" t="s">
        <v>371</v>
      </c>
      <c r="G9" s="14">
        <v>10</v>
      </c>
      <c r="H9" s="14">
        <v>0</v>
      </c>
      <c r="I9" s="14">
        <v>0</v>
      </c>
      <c r="J9" s="14">
        <f t="shared" si="0"/>
        <v>0</v>
      </c>
      <c r="K9" s="14">
        <f t="shared" si="1"/>
        <v>10</v>
      </c>
      <c r="L9" s="14">
        <v>1</v>
      </c>
      <c r="M9" s="14">
        <v>11</v>
      </c>
      <c r="N9" s="14">
        <v>4</v>
      </c>
      <c r="O9" s="14">
        <f t="shared" si="2"/>
        <v>11</v>
      </c>
      <c r="P9" s="14">
        <f t="shared" si="3"/>
        <v>2.875</v>
      </c>
      <c r="Q9" s="14"/>
      <c r="R9" s="14"/>
      <c r="S9" s="14"/>
      <c r="T9" s="14">
        <f t="shared" si="4"/>
        <v>0</v>
      </c>
      <c r="U9" s="14">
        <f t="shared" si="5"/>
        <v>0</v>
      </c>
      <c r="V9" s="54" t="s">
        <v>384</v>
      </c>
      <c r="W9" s="144">
        <v>12.88</v>
      </c>
    </row>
    <row r="10" spans="1:23" ht="26.25" thickBot="1">
      <c r="A10" s="43">
        <v>9</v>
      </c>
      <c r="B10" s="12">
        <v>701664</v>
      </c>
      <c r="C10" s="12" t="s">
        <v>210</v>
      </c>
      <c r="D10" s="12" t="s">
        <v>211</v>
      </c>
      <c r="E10" s="12" t="s">
        <v>36</v>
      </c>
      <c r="F10" s="12" t="s">
        <v>212</v>
      </c>
      <c r="G10" s="35">
        <v>6</v>
      </c>
      <c r="H10" s="14">
        <v>8</v>
      </c>
      <c r="I10" s="14">
        <v>4</v>
      </c>
      <c r="J10" s="14">
        <f t="shared" si="0"/>
        <v>8</v>
      </c>
      <c r="K10" s="29">
        <f t="shared" si="1"/>
        <v>6.666666666666667</v>
      </c>
      <c r="L10" s="14"/>
      <c r="M10" s="14"/>
      <c r="N10" s="14"/>
      <c r="O10" s="14">
        <f t="shared" si="2"/>
        <v>0</v>
      </c>
      <c r="P10" s="14">
        <f t="shared" si="3"/>
        <v>0</v>
      </c>
      <c r="Q10" s="14"/>
      <c r="R10" s="14"/>
      <c r="S10" s="14"/>
      <c r="T10" s="14">
        <f t="shared" si="4"/>
        <v>0</v>
      </c>
      <c r="U10" s="14">
        <f t="shared" si="5"/>
        <v>0</v>
      </c>
      <c r="V10" s="54" t="s">
        <v>391</v>
      </c>
      <c r="W10" s="144">
        <v>6.67</v>
      </c>
    </row>
    <row r="11" spans="1:23" ht="26.25" thickBot="1">
      <c r="A11" s="42">
        <v>10</v>
      </c>
      <c r="B11" s="12">
        <v>603223</v>
      </c>
      <c r="C11" s="12" t="s">
        <v>202</v>
      </c>
      <c r="D11" s="12" t="s">
        <v>200</v>
      </c>
      <c r="E11" s="12" t="s">
        <v>36</v>
      </c>
      <c r="F11" s="12" t="s">
        <v>203</v>
      </c>
      <c r="G11" s="35">
        <v>10</v>
      </c>
      <c r="H11" s="14">
        <v>0</v>
      </c>
      <c r="I11" s="14">
        <v>0</v>
      </c>
      <c r="J11" s="14">
        <f t="shared" si="0"/>
        <v>0</v>
      </c>
      <c r="K11" s="14">
        <f t="shared" si="1"/>
        <v>10</v>
      </c>
      <c r="L11" s="14">
        <v>5</v>
      </c>
      <c r="M11" s="14">
        <v>4</v>
      </c>
      <c r="N11" s="14">
        <v>12</v>
      </c>
      <c r="O11" s="14">
        <f t="shared" si="2"/>
        <v>4</v>
      </c>
      <c r="P11" s="14">
        <f t="shared" si="3"/>
        <v>8</v>
      </c>
      <c r="Q11" s="14"/>
      <c r="R11" s="14"/>
      <c r="S11" s="14"/>
      <c r="T11" s="14">
        <f t="shared" si="4"/>
        <v>0</v>
      </c>
      <c r="U11" s="14">
        <f t="shared" si="5"/>
        <v>0</v>
      </c>
      <c r="V11" s="52" t="s">
        <v>379</v>
      </c>
      <c r="W11" s="144">
        <v>22</v>
      </c>
    </row>
    <row r="12" spans="1:23" s="25" customFormat="1" ht="39" thickBot="1">
      <c r="A12" s="42">
        <v>11</v>
      </c>
      <c r="B12" s="12">
        <v>611616</v>
      </c>
      <c r="C12" s="12" t="s">
        <v>120</v>
      </c>
      <c r="D12" s="12" t="s">
        <v>31</v>
      </c>
      <c r="E12" s="12" t="s">
        <v>36</v>
      </c>
      <c r="F12" s="12" t="s">
        <v>377</v>
      </c>
      <c r="G12" s="35">
        <v>10</v>
      </c>
      <c r="H12" s="14">
        <v>0</v>
      </c>
      <c r="I12" s="14">
        <v>0</v>
      </c>
      <c r="J12" s="14">
        <f t="shared" si="0"/>
        <v>0</v>
      </c>
      <c r="K12" s="14">
        <f t="shared" si="1"/>
        <v>10</v>
      </c>
      <c r="L12" s="14">
        <v>1</v>
      </c>
      <c r="M12" s="14">
        <v>5</v>
      </c>
      <c r="N12" s="14">
        <v>17</v>
      </c>
      <c r="O12" s="14">
        <f t="shared" si="2"/>
        <v>6</v>
      </c>
      <c r="P12" s="14">
        <f t="shared" si="3"/>
        <v>2.25</v>
      </c>
      <c r="Q12" s="14"/>
      <c r="R12" s="14"/>
      <c r="S12" s="14"/>
      <c r="T12" s="14">
        <f t="shared" si="4"/>
        <v>0</v>
      </c>
      <c r="U12" s="14">
        <f t="shared" si="5"/>
        <v>0</v>
      </c>
      <c r="V12" s="54" t="s">
        <v>376</v>
      </c>
      <c r="W12" s="144">
        <v>26.25</v>
      </c>
    </row>
    <row r="13" spans="1:23" s="25" customFormat="1" ht="26.25" thickBot="1">
      <c r="A13" s="43">
        <v>12</v>
      </c>
      <c r="B13" s="12">
        <v>622639</v>
      </c>
      <c r="C13" s="12" t="s">
        <v>325</v>
      </c>
      <c r="D13" s="12" t="s">
        <v>326</v>
      </c>
      <c r="E13" s="12" t="s">
        <v>36</v>
      </c>
      <c r="F13" s="12" t="s">
        <v>138</v>
      </c>
      <c r="G13" s="35">
        <v>6</v>
      </c>
      <c r="H13" s="14">
        <v>10</v>
      </c>
      <c r="I13" s="14">
        <v>22</v>
      </c>
      <c r="J13" s="14">
        <f t="shared" si="0"/>
        <v>11</v>
      </c>
      <c r="K13" s="29">
        <f t="shared" si="1"/>
        <v>6.916666666666667</v>
      </c>
      <c r="L13" s="14"/>
      <c r="M13" s="14"/>
      <c r="N13" s="14"/>
      <c r="O13" s="14">
        <f t="shared" si="2"/>
        <v>0</v>
      </c>
      <c r="P13" s="14">
        <f t="shared" si="3"/>
        <v>0</v>
      </c>
      <c r="Q13" s="14"/>
      <c r="R13" s="14"/>
      <c r="S13" s="14"/>
      <c r="T13" s="14">
        <f t="shared" si="4"/>
        <v>0</v>
      </c>
      <c r="U13" s="14">
        <f t="shared" si="5"/>
        <v>0</v>
      </c>
      <c r="V13" s="54" t="s">
        <v>381</v>
      </c>
      <c r="W13" s="138">
        <v>21.92</v>
      </c>
    </row>
    <row r="14" spans="1:23" ht="26.25" thickBot="1">
      <c r="A14" s="42">
        <v>13</v>
      </c>
      <c r="B14" s="12">
        <v>622889</v>
      </c>
      <c r="C14" s="12" t="s">
        <v>257</v>
      </c>
      <c r="D14" s="12" t="s">
        <v>258</v>
      </c>
      <c r="E14" s="12" t="s">
        <v>36</v>
      </c>
      <c r="F14" s="12" t="s">
        <v>370</v>
      </c>
      <c r="G14" s="35">
        <v>7</v>
      </c>
      <c r="H14" s="14">
        <v>9</v>
      </c>
      <c r="I14" s="14">
        <v>24</v>
      </c>
      <c r="J14" s="14">
        <f t="shared" si="0"/>
        <v>10</v>
      </c>
      <c r="K14" s="29">
        <f t="shared" si="1"/>
        <v>7.833333333333333</v>
      </c>
      <c r="L14" s="14"/>
      <c r="M14" s="14"/>
      <c r="N14" s="14"/>
      <c r="O14" s="14">
        <f t="shared" si="2"/>
        <v>0</v>
      </c>
      <c r="P14" s="14">
        <f t="shared" si="3"/>
        <v>0</v>
      </c>
      <c r="Q14" s="14"/>
      <c r="R14" s="14"/>
      <c r="S14" s="14"/>
      <c r="T14" s="14">
        <f t="shared" si="4"/>
        <v>0</v>
      </c>
      <c r="U14" s="14">
        <f t="shared" si="5"/>
        <v>0</v>
      </c>
      <c r="V14" s="54" t="s">
        <v>373</v>
      </c>
      <c r="W14" s="144">
        <v>44.83</v>
      </c>
    </row>
    <row r="15" spans="1:23" ht="26.25" thickBot="1">
      <c r="A15" s="42">
        <v>14</v>
      </c>
      <c r="B15" s="12">
        <v>588106</v>
      </c>
      <c r="C15" s="12" t="s">
        <v>122</v>
      </c>
      <c r="D15" s="12" t="s">
        <v>123</v>
      </c>
      <c r="E15" s="12" t="s">
        <v>36</v>
      </c>
      <c r="F15" s="12" t="s">
        <v>369</v>
      </c>
      <c r="G15" s="35">
        <v>10</v>
      </c>
      <c r="H15" s="14">
        <v>0</v>
      </c>
      <c r="I15" s="14">
        <v>0</v>
      </c>
      <c r="J15" s="14">
        <f t="shared" si="0"/>
        <v>0</v>
      </c>
      <c r="K15" s="14">
        <f t="shared" si="1"/>
        <v>10</v>
      </c>
      <c r="L15" s="14">
        <v>7</v>
      </c>
      <c r="M15" s="14">
        <v>10</v>
      </c>
      <c r="N15" s="14">
        <v>0</v>
      </c>
      <c r="O15" s="14">
        <f t="shared" si="2"/>
        <v>10</v>
      </c>
      <c r="P15" s="14">
        <f t="shared" si="3"/>
        <v>11.75</v>
      </c>
      <c r="Q15" s="14"/>
      <c r="R15" s="14"/>
      <c r="S15" s="14"/>
      <c r="T15" s="14">
        <f t="shared" si="4"/>
        <v>0</v>
      </c>
      <c r="U15" s="14">
        <f t="shared" si="5"/>
        <v>0</v>
      </c>
      <c r="V15" s="54" t="s">
        <v>372</v>
      </c>
      <c r="W15" s="144">
        <v>58.75</v>
      </c>
    </row>
    <row r="16" spans="1:23" s="25" customFormat="1" ht="26.25" thickBot="1">
      <c r="A16" s="43">
        <v>15</v>
      </c>
      <c r="B16" s="12">
        <v>616318</v>
      </c>
      <c r="C16" s="13" t="s">
        <v>176</v>
      </c>
      <c r="D16" s="13" t="s">
        <v>177</v>
      </c>
      <c r="E16" s="13" t="s">
        <v>36</v>
      </c>
      <c r="F16" s="27" t="s">
        <v>178</v>
      </c>
      <c r="G16" s="35">
        <v>9</v>
      </c>
      <c r="H16" s="14">
        <v>0</v>
      </c>
      <c r="I16" s="14">
        <v>14</v>
      </c>
      <c r="J16" s="14">
        <f t="shared" si="0"/>
        <v>0</v>
      </c>
      <c r="K16" s="14">
        <f t="shared" si="1"/>
        <v>9</v>
      </c>
      <c r="L16" s="14"/>
      <c r="M16" s="14"/>
      <c r="N16" s="14"/>
      <c r="O16" s="14">
        <f t="shared" si="2"/>
        <v>0</v>
      </c>
      <c r="P16" s="14">
        <f t="shared" si="3"/>
        <v>0</v>
      </c>
      <c r="Q16" s="14"/>
      <c r="R16" s="14"/>
      <c r="S16" s="14"/>
      <c r="T16" s="14">
        <f t="shared" si="4"/>
        <v>0</v>
      </c>
      <c r="U16" s="14">
        <f t="shared" si="5"/>
        <v>0</v>
      </c>
      <c r="V16" s="52" t="s">
        <v>380</v>
      </c>
      <c r="W16" s="138">
        <v>22</v>
      </c>
    </row>
    <row r="17" spans="1:23" ht="26.25" thickBot="1">
      <c r="A17" s="42">
        <v>16</v>
      </c>
      <c r="B17" s="12">
        <v>608945</v>
      </c>
      <c r="C17" s="12" t="s">
        <v>345</v>
      </c>
      <c r="D17" s="12" t="s">
        <v>17</v>
      </c>
      <c r="E17" s="12" t="s">
        <v>36</v>
      </c>
      <c r="F17" s="12" t="s">
        <v>346</v>
      </c>
      <c r="G17" s="35">
        <v>10</v>
      </c>
      <c r="H17" s="14">
        <v>0</v>
      </c>
      <c r="I17" s="14">
        <v>0</v>
      </c>
      <c r="J17" s="14">
        <f t="shared" si="0"/>
        <v>0</v>
      </c>
      <c r="K17" s="14">
        <f t="shared" si="1"/>
        <v>10</v>
      </c>
      <c r="L17" s="14">
        <v>1</v>
      </c>
      <c r="M17" s="14">
        <v>0</v>
      </c>
      <c r="N17" s="14">
        <v>0</v>
      </c>
      <c r="O17" s="14">
        <v>0</v>
      </c>
      <c r="P17" s="14">
        <f t="shared" si="3"/>
        <v>1.5</v>
      </c>
      <c r="Q17" s="14"/>
      <c r="R17" s="14"/>
      <c r="S17" s="14"/>
      <c r="T17" s="14">
        <f t="shared" si="4"/>
        <v>0</v>
      </c>
      <c r="U17" s="14">
        <f t="shared" si="5"/>
        <v>0</v>
      </c>
      <c r="V17" s="54" t="s">
        <v>383</v>
      </c>
      <c r="W17" s="144">
        <v>20.5</v>
      </c>
    </row>
    <row r="18" spans="1:23" s="25" customFormat="1" ht="39" thickBot="1">
      <c r="A18" s="42">
        <v>17</v>
      </c>
      <c r="B18" s="12">
        <v>611759</v>
      </c>
      <c r="C18" s="12" t="s">
        <v>41</v>
      </c>
      <c r="D18" s="12" t="s">
        <v>14</v>
      </c>
      <c r="E18" s="12" t="s">
        <v>36</v>
      </c>
      <c r="F18" s="12" t="s">
        <v>42</v>
      </c>
      <c r="G18" s="35">
        <v>10</v>
      </c>
      <c r="H18" s="14">
        <v>0</v>
      </c>
      <c r="I18" s="14">
        <v>0</v>
      </c>
      <c r="J18" s="14">
        <f t="shared" si="0"/>
        <v>0</v>
      </c>
      <c r="K18" s="29">
        <f t="shared" si="1"/>
        <v>10</v>
      </c>
      <c r="L18" s="29">
        <v>0</v>
      </c>
      <c r="M18" s="14">
        <v>0</v>
      </c>
      <c r="N18" s="14">
        <v>1</v>
      </c>
      <c r="O18" s="14">
        <f t="shared" ref="O18:O23" si="6">IF(N18&gt;=15,M18+1,M18)</f>
        <v>0</v>
      </c>
      <c r="P18" s="29">
        <f t="shared" si="3"/>
        <v>0</v>
      </c>
      <c r="Q18" s="29"/>
      <c r="R18" s="14"/>
      <c r="S18" s="14"/>
      <c r="T18" s="14">
        <f t="shared" si="4"/>
        <v>0</v>
      </c>
      <c r="U18" s="29">
        <f t="shared" si="5"/>
        <v>0</v>
      </c>
      <c r="V18" s="52" t="s">
        <v>378</v>
      </c>
      <c r="W18" s="144">
        <v>24</v>
      </c>
    </row>
    <row r="19" spans="1:23" s="25" customFormat="1" ht="15.75" thickBot="1">
      <c r="A19" s="43">
        <v>18</v>
      </c>
      <c r="B19" s="12">
        <v>611709</v>
      </c>
      <c r="C19" s="12" t="s">
        <v>347</v>
      </c>
      <c r="D19" s="12" t="s">
        <v>29</v>
      </c>
      <c r="E19" s="12" t="s">
        <v>36</v>
      </c>
      <c r="F19" s="12" t="s">
        <v>124</v>
      </c>
      <c r="G19" s="35">
        <v>10</v>
      </c>
      <c r="H19" s="14">
        <v>0</v>
      </c>
      <c r="I19" s="14">
        <v>0</v>
      </c>
      <c r="J19" s="14">
        <f t="shared" si="0"/>
        <v>0</v>
      </c>
      <c r="K19" s="14">
        <f t="shared" si="1"/>
        <v>10</v>
      </c>
      <c r="L19" s="14">
        <v>0</v>
      </c>
      <c r="M19" s="14">
        <v>9</v>
      </c>
      <c r="N19" s="14">
        <v>7</v>
      </c>
      <c r="O19" s="14">
        <f t="shared" si="6"/>
        <v>9</v>
      </c>
      <c r="P19" s="14">
        <f t="shared" si="3"/>
        <v>1.125</v>
      </c>
      <c r="Q19" s="14"/>
      <c r="R19" s="14"/>
      <c r="S19" s="14"/>
      <c r="T19" s="14">
        <f t="shared" si="4"/>
        <v>0</v>
      </c>
      <c r="U19" s="14">
        <f t="shared" si="5"/>
        <v>0</v>
      </c>
      <c r="V19" s="57" t="s">
        <v>355</v>
      </c>
      <c r="W19" s="138">
        <v>11.63</v>
      </c>
    </row>
    <row r="20" spans="1:23" s="25" customFormat="1" ht="26.25" thickBot="1">
      <c r="A20" s="42">
        <v>19</v>
      </c>
      <c r="B20" s="12">
        <v>701773</v>
      </c>
      <c r="C20" s="12" t="s">
        <v>350</v>
      </c>
      <c r="D20" s="12" t="s">
        <v>40</v>
      </c>
      <c r="E20" s="12" t="s">
        <v>36</v>
      </c>
      <c r="F20" s="12" t="s">
        <v>130</v>
      </c>
      <c r="G20" s="35">
        <v>8</v>
      </c>
      <c r="H20" s="14">
        <v>4</v>
      </c>
      <c r="I20" s="14">
        <v>7</v>
      </c>
      <c r="J20" s="14">
        <f t="shared" si="0"/>
        <v>4</v>
      </c>
      <c r="K20" s="29">
        <f t="shared" si="1"/>
        <v>8.3333333333333339</v>
      </c>
      <c r="L20" s="14"/>
      <c r="M20" s="14"/>
      <c r="N20" s="14"/>
      <c r="O20" s="14">
        <f t="shared" si="6"/>
        <v>0</v>
      </c>
      <c r="P20" s="14">
        <f t="shared" si="3"/>
        <v>0</v>
      </c>
      <c r="Q20" s="14"/>
      <c r="R20" s="14"/>
      <c r="S20" s="14"/>
      <c r="T20" s="14">
        <f t="shared" si="4"/>
        <v>0</v>
      </c>
      <c r="U20" s="14">
        <f t="shared" si="5"/>
        <v>0</v>
      </c>
      <c r="V20" s="54" t="s">
        <v>390</v>
      </c>
      <c r="W20" s="144">
        <v>8.33</v>
      </c>
    </row>
    <row r="21" spans="1:23" ht="26.25" thickBot="1">
      <c r="A21" s="42">
        <v>20</v>
      </c>
      <c r="B21" s="12">
        <v>619245</v>
      </c>
      <c r="C21" s="12" t="s">
        <v>117</v>
      </c>
      <c r="D21" s="12" t="s">
        <v>52</v>
      </c>
      <c r="E21" s="12" t="s">
        <v>36</v>
      </c>
      <c r="F21" s="12" t="s">
        <v>118</v>
      </c>
      <c r="G21" s="35">
        <v>10</v>
      </c>
      <c r="H21" s="14">
        <v>0</v>
      </c>
      <c r="I21" s="14">
        <v>0</v>
      </c>
      <c r="J21" s="14">
        <f t="shared" si="0"/>
        <v>0</v>
      </c>
      <c r="K21" s="14">
        <f t="shared" si="1"/>
        <v>10</v>
      </c>
      <c r="L21" s="14">
        <v>1</v>
      </c>
      <c r="M21" s="14">
        <v>2</v>
      </c>
      <c r="N21" s="14">
        <v>18</v>
      </c>
      <c r="O21" s="14">
        <f t="shared" si="6"/>
        <v>3</v>
      </c>
      <c r="P21" s="14">
        <f t="shared" si="3"/>
        <v>1.875</v>
      </c>
      <c r="Q21" s="14"/>
      <c r="R21" s="14"/>
      <c r="S21" s="14"/>
      <c r="T21" s="14">
        <f t="shared" si="4"/>
        <v>0</v>
      </c>
      <c r="U21" s="14">
        <f t="shared" si="5"/>
        <v>0</v>
      </c>
      <c r="V21" s="54" t="s">
        <v>179</v>
      </c>
      <c r="W21" s="138">
        <v>26.88</v>
      </c>
    </row>
    <row r="22" spans="1:23" ht="26.25" thickBot="1">
      <c r="A22" s="43">
        <v>21</v>
      </c>
      <c r="B22" s="12">
        <v>616188</v>
      </c>
      <c r="C22" s="12" t="s">
        <v>119</v>
      </c>
      <c r="D22" s="12" t="s">
        <v>70</v>
      </c>
      <c r="E22" s="12" t="s">
        <v>36</v>
      </c>
      <c r="F22" s="12" t="s">
        <v>112</v>
      </c>
      <c r="G22" s="35">
        <v>9</v>
      </c>
      <c r="H22" s="14">
        <v>0</v>
      </c>
      <c r="I22" s="14">
        <v>14</v>
      </c>
      <c r="J22" s="14">
        <f t="shared" si="0"/>
        <v>0</v>
      </c>
      <c r="K22" s="14">
        <f t="shared" si="1"/>
        <v>9</v>
      </c>
      <c r="L22" s="14"/>
      <c r="M22" s="14"/>
      <c r="N22" s="14"/>
      <c r="O22" s="14">
        <f t="shared" si="6"/>
        <v>0</v>
      </c>
      <c r="P22" s="14">
        <f t="shared" si="3"/>
        <v>0</v>
      </c>
      <c r="Q22" s="14"/>
      <c r="R22" s="14"/>
      <c r="S22" s="14"/>
      <c r="T22" s="14">
        <f t="shared" si="4"/>
        <v>0</v>
      </c>
      <c r="U22" s="14">
        <f t="shared" si="5"/>
        <v>0</v>
      </c>
      <c r="V22" s="54" t="s">
        <v>375</v>
      </c>
      <c r="W22" s="144">
        <v>28</v>
      </c>
    </row>
    <row r="23" spans="1:23" ht="26.25" thickBot="1">
      <c r="A23" s="42">
        <v>22</v>
      </c>
      <c r="B23" s="12">
        <v>606444</v>
      </c>
      <c r="C23" s="12" t="s">
        <v>76</v>
      </c>
      <c r="D23" s="12" t="s">
        <v>58</v>
      </c>
      <c r="E23" s="12" t="s">
        <v>36</v>
      </c>
      <c r="F23" s="12" t="s">
        <v>77</v>
      </c>
      <c r="G23" s="35">
        <v>10</v>
      </c>
      <c r="H23" s="14">
        <v>0</v>
      </c>
      <c r="I23" s="14">
        <v>0</v>
      </c>
      <c r="J23" s="14">
        <v>0</v>
      </c>
      <c r="K23" s="14">
        <f t="shared" si="1"/>
        <v>10</v>
      </c>
      <c r="L23" s="14">
        <v>6</v>
      </c>
      <c r="M23" s="14">
        <v>9</v>
      </c>
      <c r="N23" s="14">
        <v>1</v>
      </c>
      <c r="O23" s="14">
        <f t="shared" si="6"/>
        <v>9</v>
      </c>
      <c r="P23" s="14">
        <f t="shared" si="3"/>
        <v>10.125</v>
      </c>
      <c r="Q23" s="14"/>
      <c r="R23" s="14"/>
      <c r="S23" s="14"/>
      <c r="T23" s="14">
        <f t="shared" si="4"/>
        <v>0</v>
      </c>
      <c r="U23" s="14">
        <f t="shared" si="5"/>
        <v>0</v>
      </c>
      <c r="V23" s="54" t="s">
        <v>374</v>
      </c>
      <c r="W23" s="138">
        <v>39.130000000000003</v>
      </c>
    </row>
    <row r="24" spans="1:23" s="32" customFormat="1" ht="26.25" thickBot="1">
      <c r="A24" s="42">
        <v>23</v>
      </c>
      <c r="B24" s="12">
        <v>703778</v>
      </c>
      <c r="C24" s="12" t="s">
        <v>392</v>
      </c>
      <c r="D24" s="12" t="s">
        <v>393</v>
      </c>
      <c r="E24" s="12" t="s">
        <v>36</v>
      </c>
      <c r="F24" s="12" t="s">
        <v>394</v>
      </c>
      <c r="G24" s="12">
        <v>6</v>
      </c>
      <c r="H24" s="12">
        <v>8</v>
      </c>
      <c r="I24" s="12">
        <v>4</v>
      </c>
      <c r="J24" s="12">
        <f>IF(I24&gt;=15,H24+1,H24)</f>
        <v>8</v>
      </c>
      <c r="K24" s="27">
        <f>(((G24*1)+(J24*1)/12))</f>
        <v>6.666666666666667</v>
      </c>
      <c r="L24" s="12"/>
      <c r="M24" s="12"/>
      <c r="N24" s="12"/>
      <c r="O24" s="12">
        <f>IF(N24&gt;=15,M24+1,M24)</f>
        <v>0</v>
      </c>
      <c r="P24" s="12">
        <f>(((L24*1.5)+(O24*1.5)/12))</f>
        <v>0</v>
      </c>
      <c r="Q24" s="12"/>
      <c r="R24" s="12"/>
      <c r="S24" s="12"/>
      <c r="T24" s="14">
        <f>IF(S24&gt;=15,R24+1,R24)</f>
        <v>0</v>
      </c>
      <c r="U24" s="14">
        <f>(((Q24*2)+(T24*2)/12))</f>
        <v>0</v>
      </c>
      <c r="V24" s="53" t="s">
        <v>395</v>
      </c>
      <c r="W24" s="144"/>
    </row>
  </sheetData>
  <sortState ref="A2:W25">
    <sortCondition ref="C1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Γαλλικών</vt:lpstr>
      <vt:lpstr>Γερμανικών</vt:lpstr>
      <vt:lpstr>Αγγλικών</vt:lpstr>
      <vt:lpstr>Μουσικής</vt:lpstr>
      <vt:lpstr>Φυσικής Αγωγής</vt:lpstr>
      <vt:lpstr>Πληροφορικής</vt:lpstr>
      <vt:lpstr>ΔΚΔ</vt:lpstr>
      <vt:lpstr>Ειδικής Αγωγής</vt:lpstr>
      <vt:lpstr>Νηπιαγωγοί</vt:lpstr>
      <vt:lpstr>Δάσκαλοι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OWNER</cp:lastModifiedBy>
  <cp:lastPrinted>2016-08-30T05:36:41Z</cp:lastPrinted>
  <dcterms:created xsi:type="dcterms:W3CDTF">2013-07-25T05:27:36Z</dcterms:created>
  <dcterms:modified xsi:type="dcterms:W3CDTF">2016-08-31T05:42:38Z</dcterms:modified>
</cp:coreProperties>
</file>