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1640"/>
  </bookViews>
  <sheets>
    <sheet name="Από Μετάθεση" sheetId="1" r:id="rId1"/>
    <sheet name="Εντός ΠΥΣΠΕ" sheetId="3" r:id="rId2"/>
  </sheets>
  <definedNames>
    <definedName name="_xlnm._FilterDatabase" localSheetId="0" hidden="1">'Από Μετάθεση'!$A$1:$I$2</definedName>
    <definedName name="_xlnm._FilterDatabase" localSheetId="1" hidden="1">'Εντός ΠΥΣΠΕ'!$A$1:$R$44</definedName>
  </definedNames>
  <calcPr calcId="124519"/>
</workbook>
</file>

<file path=xl/calcChain.xml><?xml version="1.0" encoding="utf-8"?>
<calcChain xmlns="http://schemas.openxmlformats.org/spreadsheetml/2006/main">
  <c r="Q29" i="3"/>
  <c r="N29"/>
  <c r="Q18"/>
  <c r="N18"/>
  <c r="Q11"/>
  <c r="N11"/>
  <c r="Q5"/>
  <c r="N5"/>
  <c r="Q19"/>
  <c r="N19"/>
  <c r="Q23"/>
  <c r="N23"/>
  <c r="P3" i="1"/>
  <c r="P4"/>
  <c r="P5"/>
  <c r="P6"/>
  <c r="P7"/>
  <c r="P8"/>
  <c r="P9"/>
  <c r="P10"/>
  <c r="P11"/>
  <c r="P12"/>
  <c r="P13"/>
  <c r="P14"/>
  <c r="P15"/>
  <c r="P16"/>
  <c r="M3"/>
  <c r="M5"/>
  <c r="M6"/>
  <c r="M7"/>
  <c r="M8"/>
  <c r="M9"/>
  <c r="M10"/>
  <c r="M11"/>
  <c r="M12"/>
  <c r="M13"/>
  <c r="M14"/>
  <c r="M15"/>
  <c r="M16"/>
  <c r="N3" i="3"/>
  <c r="N4"/>
  <c r="N6"/>
  <c r="N7"/>
  <c r="N8"/>
  <c r="N9"/>
  <c r="N10"/>
  <c r="N12"/>
  <c r="N13"/>
  <c r="N14"/>
  <c r="N15"/>
  <c r="N16"/>
  <c r="N17"/>
  <c r="N20"/>
  <c r="N21"/>
  <c r="N22"/>
  <c r="N24"/>
  <c r="N25"/>
  <c r="N26"/>
  <c r="N27"/>
  <c r="N28"/>
  <c r="N30"/>
  <c r="N31"/>
  <c r="N32"/>
  <c r="N33"/>
  <c r="N34"/>
  <c r="N35"/>
  <c r="N36"/>
  <c r="N37"/>
  <c r="N38"/>
  <c r="N39"/>
  <c r="N40"/>
  <c r="N41"/>
  <c r="N42"/>
  <c r="N43"/>
  <c r="N44"/>
  <c r="Q3"/>
  <c r="Q4"/>
  <c r="Q6"/>
  <c r="Q7"/>
  <c r="Q8"/>
  <c r="Q9"/>
  <c r="Q10"/>
  <c r="Q12"/>
  <c r="Q13"/>
  <c r="Q14"/>
  <c r="Q15"/>
  <c r="Q16"/>
  <c r="Q17"/>
  <c r="Q20"/>
  <c r="Q21"/>
  <c r="Q22"/>
  <c r="Q24"/>
  <c r="Q25"/>
  <c r="Q26"/>
  <c r="Q27"/>
  <c r="Q28"/>
  <c r="Q30"/>
  <c r="Q31"/>
  <c r="Q32"/>
  <c r="Q33"/>
  <c r="Q34"/>
  <c r="Q35"/>
  <c r="Q36"/>
  <c r="Q37"/>
  <c r="Q38"/>
  <c r="Q39"/>
  <c r="Q40"/>
  <c r="Q41"/>
  <c r="Q42"/>
  <c r="Q43"/>
  <c r="Q44"/>
</calcChain>
</file>

<file path=xl/sharedStrings.xml><?xml version="1.0" encoding="utf-8"?>
<sst xmlns="http://schemas.openxmlformats.org/spreadsheetml/2006/main" count="407" uniqueCount="193">
  <si>
    <t>α/α</t>
  </si>
  <si>
    <t>Α.Μ.Ε.</t>
  </si>
  <si>
    <t>Κλάδος</t>
  </si>
  <si>
    <t>Προέλευση</t>
  </si>
  <si>
    <t>Δυσμενών Συνθηκών</t>
  </si>
  <si>
    <t>Συνολικής Υπηρεσίας</t>
  </si>
  <si>
    <t>Οικογενειακής Κατάστασης (Γάμου - Τέκνων)</t>
  </si>
  <si>
    <t>Μερικό Σύνολο</t>
  </si>
  <si>
    <t>Εντοπιότητας</t>
  </si>
  <si>
    <t>Σύνολο</t>
  </si>
  <si>
    <t>Ειδική Κατηγορία</t>
  </si>
  <si>
    <t>Μονάδες Κριτηρίων</t>
  </si>
  <si>
    <t>Επώνυμο</t>
  </si>
  <si>
    <t>Όνομα</t>
  </si>
  <si>
    <t>Όχι</t>
  </si>
  <si>
    <t>ΠΕ70</t>
  </si>
  <si>
    <t>Δήμος Εντοπιότητας (Κυκλάδες)</t>
  </si>
  <si>
    <t>Δήμος Συνυπηρέτησης (Κυκλάδες)</t>
  </si>
  <si>
    <t>ΠΕ60</t>
  </si>
  <si>
    <t>ΚΩΝΣΤΑΝΤΙΝΟΣ</t>
  </si>
  <si>
    <t>ΑΝΝΑ</t>
  </si>
  <si>
    <t>ΔΗΜΟΤΙΚΟ ΣΧΟΛΕΙΟ ΕΞΩΜΒΟΥΡΓΟΥ ΤΗΝΟΥ</t>
  </si>
  <si>
    <t>ΑΙΚΑΤΕΡΙΝΗ</t>
  </si>
  <si>
    <t>ΕΛΕΝΗ</t>
  </si>
  <si>
    <t>ΘΗΡΑΣ</t>
  </si>
  <si>
    <t>ΤΗΝΟΥ</t>
  </si>
  <si>
    <t>ΝΙΚΟΛΑΟΣ</t>
  </si>
  <si>
    <t>ΜΑΡΙΑ</t>
  </si>
  <si>
    <t>ΓΚΟΥΖΑΝΗ</t>
  </si>
  <si>
    <t>ΙΩΑΝΝΗΣ</t>
  </si>
  <si>
    <t>ΙΩΑΝΝΑ</t>
  </si>
  <si>
    <t>ΚΥΡΙΑΚΗ</t>
  </si>
  <si>
    <t>ΝΑΖΟΣ</t>
  </si>
  <si>
    <t>ΣΑΒΒΑ</t>
  </si>
  <si>
    <t>ΠΑΡΑΡΑ</t>
  </si>
  <si>
    <t>ΓΕΩΡΓΙΑ</t>
  </si>
  <si>
    <t>ΜΠΟΥΣΟΥΝΗ</t>
  </si>
  <si>
    <t>ΑΘΑΝΑΣΙΟΣ</t>
  </si>
  <si>
    <t>2ο ΔΗΜΟΤΙΚΟ ΣΧΟΛΕΙΟ ΧΩΡΑΣ ΜΥΚΟΝΟΥ</t>
  </si>
  <si>
    <t>ΒΙΝΤΖΗΛΑΙΟΣ</t>
  </si>
  <si>
    <t>όχι</t>
  </si>
  <si>
    <t>Οικογενειακής Κατάστασης (Γάμου)</t>
  </si>
  <si>
    <t>Οικογενειακής Κατάστασης (Τέκνων)</t>
  </si>
  <si>
    <t>ΜΟΝΤΕΜΑΡΚΟΣ</t>
  </si>
  <si>
    <t>ΒΛΑΣΙΟΣ</t>
  </si>
  <si>
    <t>ΝΑΞΟΥ &amp; ΜΙΚΡΩΝ ΚΥΚΛΑΔΩΝ</t>
  </si>
  <si>
    <t>ΒΑΣΙΛΕΙΟΣ</t>
  </si>
  <si>
    <t>ΔΗΜΗΤΡΙΟΣ</t>
  </si>
  <si>
    <t>ΣΥΡΟΥ-ΕΡΜΟΥΠΟΛΗΣ</t>
  </si>
  <si>
    <t>Α΄ Ανατ. Αττικής (Π.Ε.)</t>
  </si>
  <si>
    <t>Α΄ Πειραιά (Π.Ε.)</t>
  </si>
  <si>
    <t>Ζακύνθου (Π.Ε.)</t>
  </si>
  <si>
    <t>Ηρακλείου (Π.Ε.)</t>
  </si>
  <si>
    <t>ΔΗΜΟΤΙΚΟ ΣΧΟΛΕΙΟ ΕΠΙΣΚΟΠΗΣ ΘΗΡΑΣ</t>
  </si>
  <si>
    <t>ΝΗΠΙΑΓΩΓΕΙΟ ΜΟΝΗΣ ΝΑΞΟΥ</t>
  </si>
  <si>
    <t>ΙΣΠΑΝΟΠΟΥΛΟΥ</t>
  </si>
  <si>
    <t>ΔΗΜΟΤΙΚΟ ΣΧΟΛΕΙΟ ΑΓ. ΑΡΣΕΝΙΟΥ ΝΑΞΟΥ</t>
  </si>
  <si>
    <t>ΛΟΥΒΑΡΗ</t>
  </si>
  <si>
    <t>ΔΗΜΟΤΙΚΟ ΣΧΟΛΕΙΟ ΑΠΟΛΛΩΝΑ ΝΑΞΟΥ</t>
  </si>
  <si>
    <t>ΑΝΕΒΛΑΒΗ</t>
  </si>
  <si>
    <t>ΜΑΡΙΑΝΝΑ</t>
  </si>
  <si>
    <t>ΔΗΜΟΤΙΚΟ ΣΧΟΛΕΙΟ ΜΕΛΑΝΩΝ ΝΑΞΟΥ</t>
  </si>
  <si>
    <t>ΒΕΛΩΝΗ</t>
  </si>
  <si>
    <t>ΦΑΣΟΥΛΑΣ</t>
  </si>
  <si>
    <t>ΔΗΜΟΤΙΚΟ ΣΧΟΛΕΙΟ ΚΟΡΗΣΣΙΑΣ ΚΕΑΣ</t>
  </si>
  <si>
    <t>ΔΗΜΟΤΙΚΟ ΣΧΟΛΕΙΟ ΚΑΡΤΕΡΑΔΟΥ ΘΗΡΑΣ</t>
  </si>
  <si>
    <t>ΕΥΑΓΓΕΛΙΑ-ΑΓΓΕΛΙΚΗ</t>
  </si>
  <si>
    <t>ΔΗΜΟΤΙΚΟ ΣΧΟΛΕΙΟ ΟΡΜΟΥ ΚΟΡΘΙΟΥ ΑΝΔΡΟΥ</t>
  </si>
  <si>
    <t>ΣΟΛΩΜΟΣ</t>
  </si>
  <si>
    <t>ΜΑΝΩΛΗΣ</t>
  </si>
  <si>
    <t>ΛΑΜΠΡΟΣ</t>
  </si>
  <si>
    <t>Συνυπηρέτησης</t>
  </si>
  <si>
    <t>ΗΛΙΑΣ</t>
  </si>
  <si>
    <t>ΑΛΕΞΑΝΔΡΙΔΟΥ</t>
  </si>
  <si>
    <t>ΑΛΕΚΑ</t>
  </si>
  <si>
    <t>ΚΩΝΣΤΑΝΤΕΛΙΑ</t>
  </si>
  <si>
    <t>ΒΑΣΙΛΕΙΑ</t>
  </si>
  <si>
    <t>Α΄ Χίου (Π.Ε.)</t>
  </si>
  <si>
    <t>ΒΑΣΙΛΙΚΗ</t>
  </si>
  <si>
    <t>Θεσπρωτίας (Π.Ε.)</t>
  </si>
  <si>
    <t>ΓΙΑΜΟΥΡΗ</t>
  </si>
  <si>
    <t>ΚΡΑΝΤΙΝΟΣ</t>
  </si>
  <si>
    <t>ΕΛΕΥΘΕΡΙΟΣ</t>
  </si>
  <si>
    <t>Κυκλάδων (Π.Ε.)</t>
  </si>
  <si>
    <t>Έβρου (Π.Ε.)</t>
  </si>
  <si>
    <t>ΑΡΕΛΑΚΗ</t>
  </si>
  <si>
    <t>ΧΡΥΣΟΥΛΑ</t>
  </si>
  <si>
    <t>Ημαθίας (Π.Ε.)</t>
  </si>
  <si>
    <t>ΓΑΛΑΝΟΠΟΥΛΟΥ</t>
  </si>
  <si>
    <t>Β' Αθήνας (Π.Ε.)</t>
  </si>
  <si>
    <t>ΝΟΤΑΡΑ</t>
  </si>
  <si>
    <t>ΑΝΑΤΟΛΗ</t>
  </si>
  <si>
    <t>Λασιθίου (Π.Ε.)</t>
  </si>
  <si>
    <t>ΜΗΤΡΟΥΛΑΣ</t>
  </si>
  <si>
    <t>ΑΠΟΣΤΟΛΟΣ</t>
  </si>
  <si>
    <t>ΠΑΠΑΕΥΑΓΓΕΛΟΥ</t>
  </si>
  <si>
    <t>ΨΑΡΡΗ</t>
  </si>
  <si>
    <t>ΣΤΕΦΑΝΙΑ</t>
  </si>
  <si>
    <t>Δυτ. Αττικής (Π.Ε.)</t>
  </si>
  <si>
    <t>ΓΡΑΒΟΣ</t>
  </si>
  <si>
    <t>ΚΙΤΣΟΣ</t>
  </si>
  <si>
    <t>Αρκαδίας (Π.Ε.)</t>
  </si>
  <si>
    <t xml:space="preserve">2
</t>
  </si>
  <si>
    <t xml:space="preserve">618855
</t>
  </si>
  <si>
    <t xml:space="preserve">ΚΑΡΑΜΑΝΛΗ
</t>
  </si>
  <si>
    <t xml:space="preserve">ΕΙΡΗΝΗ
</t>
  </si>
  <si>
    <t xml:space="preserve">ΠΕ70
</t>
  </si>
  <si>
    <t xml:space="preserve">10
</t>
  </si>
  <si>
    <t xml:space="preserve">620645
</t>
  </si>
  <si>
    <t xml:space="preserve">ΚΟΛΩΝΙΑ
</t>
  </si>
  <si>
    <t xml:space="preserve">2
</t>
  </si>
  <si>
    <t xml:space="preserve">622222
</t>
  </si>
  <si>
    <t xml:space="preserve">ΚΡΙΚΩΝΗ
</t>
  </si>
  <si>
    <t xml:space="preserve">ΒΑΣΙΛΙΚΗ
</t>
  </si>
  <si>
    <t xml:space="preserve">ΠΕ60
</t>
  </si>
  <si>
    <t>Α/α</t>
  </si>
  <si>
    <t>Πατρώνυμο</t>
  </si>
  <si>
    <t>ΓΕΩΡΓΙΟΣ</t>
  </si>
  <si>
    <t xml:space="preserve">ΚΩΝΣΤΑΝΤΙΝΟΣ
</t>
  </si>
  <si>
    <t>ΠΑΝΑΓΙΩΤΗΣ</t>
  </si>
  <si>
    <t>ΕΥΣΤΡΑΤΙΟΣ</t>
  </si>
  <si>
    <t xml:space="preserve">ΚΩΝΣΤΑΝΤΙΝΟΣ
</t>
  </si>
  <si>
    <t>ΣΤΑΥΡΟΣ</t>
  </si>
  <si>
    <t>ΣΤΕΦΑΝΟΣ</t>
  </si>
  <si>
    <t>ΧΡΗΣΤΟΣ</t>
  </si>
  <si>
    <t xml:space="preserve">ΛΑΜΠΡΟΣ
</t>
  </si>
  <si>
    <t>ΠΕΛΕΚΑΝΟΥ</t>
  </si>
  <si>
    <t>ΑΡΤΕΜΙΑ</t>
  </si>
  <si>
    <t>ΑΝΤΩΝΙΟΣ</t>
  </si>
  <si>
    <t>3ο ΝΗΠΙΑΓΩΓΕΙΟ ΕΜΠΟΡΕΙΟΥ ΘΗΡΑΣ</t>
  </si>
  <si>
    <t>ΜΑΡΙΝΟΥ</t>
  </si>
  <si>
    <t>ΔΙΟΝΥΣΙΟΣ</t>
  </si>
  <si>
    <t>ΝΗΠΙΑΓΩΓΕΙΟ ΜΑΡΑΘΙΟΥ ΜΥΚΟΝΟΥ</t>
  </si>
  <si>
    <t>ΜΥΚΟΝΟΣ</t>
  </si>
  <si>
    <t>ΚΑΡΑΜΑΝΗ</t>
  </si>
  <si>
    <t>ΣΤΥΛΙΑΝΟΣ</t>
  </si>
  <si>
    <t>ΔΙΑΘΕΣΗ ΠΥΣΠΕ ΚΥΚΛΑΔΩΝ</t>
  </si>
  <si>
    <t>ΜΙΚΡΟΠΟΥΛΟΥ</t>
  </si>
  <si>
    <t>ΖΩΗ</t>
  </si>
  <si>
    <t>ΣΚΟΥΡΓΙΑ</t>
  </si>
  <si>
    <t>ΣΟΦΙΑ-ΖΩΗ</t>
  </si>
  <si>
    <t>ΓΚΟΥΡΛΗ</t>
  </si>
  <si>
    <t>ΑΝΘΗ</t>
  </si>
  <si>
    <t>ΛΟΥΚΟΥΤΟΥ ΒΩΚΟΥ</t>
  </si>
  <si>
    <t>ΜΠΑΧΛΗ</t>
  </si>
  <si>
    <t>Σχολείο οργανικής θέσης /
 Διάθεση ΠΥΣΠΕ Κυκλάδων</t>
  </si>
  <si>
    <t>ΔΗΜΟΤΙΚΟ ΣΧΟΛΕΙΟ ΦΗΡΩΝ ΘΗΡΑΣ</t>
  </si>
  <si>
    <t>ΠΕΤΡΟΣ</t>
  </si>
  <si>
    <t>3ο ΔΗΜΟΤΙΚΟ ΣΧΟΛΕΙΟ ΤΗΝΟΥ</t>
  </si>
  <si>
    <t>ΠΑΓΑΝΕΛΗ</t>
  </si>
  <si>
    <t xml:space="preserve">ΕΥΑΓΓΕΛΙΑ </t>
  </si>
  <si>
    <t>1ο ΔΗΜΟΤΙΚΟ ΣΧΟΛΕΙΟ ΤΗΝΟΥ</t>
  </si>
  <si>
    <t>2ο ΔΗΜΟΤΙΚΟ ΣΧΟΛΕΙΟ ΕΡΜΟΥΠΟΛΗΣ ΣΥΡΟΥ</t>
  </si>
  <si>
    <t>ΚΑΤΑΓΗ</t>
  </si>
  <si>
    <t>ΕΛΠΙΔΑ</t>
  </si>
  <si>
    <t>3ο ΔΗΜΟΤΙΚΟ ΣΧΟΛΕΙΟ ΝΑΞΟΥ</t>
  </si>
  <si>
    <t>ΚΛΕΙΣΟΥΡΑ</t>
  </si>
  <si>
    <t>ΦΩΤΙΟΣ</t>
  </si>
  <si>
    <t>4ο ΔΗΜΟΤΙΚΟ ΣΧΟΛΕΙΟ ΕΡΜΟΥΠΟΛΗΣ ΣΥΡΟΥ</t>
  </si>
  <si>
    <t>2ο ΔΗΜΟΤΙΚΟ ΣΧΟΛΕΙΟ ΝΑΞΟΥ</t>
  </si>
  <si>
    <t>ΠΑΠΑΔΟΠΟΥΛΟΣ</t>
  </si>
  <si>
    <t>ΑΛΕΞΑΝΔΡΟΣ</t>
  </si>
  <si>
    <t>ΔΗΜΟΤΙΚΟ ΣΧΟΛΕΙΟ ΔΑΝΑΚΟΥ ΝΑΞΟΥ</t>
  </si>
  <si>
    <t>ΒΑΣΙΛΟΥΝΗ</t>
  </si>
  <si>
    <t xml:space="preserve">ΣΟΦΙΑ </t>
  </si>
  <si>
    <t>ΔΗΜΟΤΙΚΟ ΣΧΟΛΕΙΟ ΣΕΡΙΦΟΥ</t>
  </si>
  <si>
    <t>ΜΙΧΑΗΛ</t>
  </si>
  <si>
    <t>ΚΕΧΑΓΙΑ</t>
  </si>
  <si>
    <t>ΚΟΥΤΣΟΚΕΡΗ</t>
  </si>
  <si>
    <t>ΔΗΜΟΤΙΚΟ ΣΧΟΛΕΙΟ ΚΙΝΙΔΑΡΟΥ ΝΑΞΟΥ</t>
  </si>
  <si>
    <t>ΓΑΒΑΛΑ</t>
  </si>
  <si>
    <t>ΜΑΡΚΗΣΙΑ</t>
  </si>
  <si>
    <t>ΤΣΑΛΜΠΟΥΡΗ</t>
  </si>
  <si>
    <t>ΔΑΜΙΓΟΥ</t>
  </si>
  <si>
    <t>ΑΛΕΞΙΑ</t>
  </si>
  <si>
    <t>ΔΗΜΟΤΙΚΟ ΣΧΟΛΕΙΟ ΕΜΠΟΡΕΙΟΥ ΘΗΡΑΣ</t>
  </si>
  <si>
    <t>ΔΗΜΟΤΙΚΟ ΣΧΟΛΕΙΟ ΒΙΒΛΟΥ ΝΑΞΟΥ</t>
  </si>
  <si>
    <t>ΘΕΟΔΩΡΟΣ</t>
  </si>
  <si>
    <t xml:space="preserve">ΣΑΜΑΡΑ </t>
  </si>
  <si>
    <t>ΡΑΟΥΖΑΙΟΥ</t>
  </si>
  <si>
    <t>ΚΑΡΜΕΛΙΝΑ</t>
  </si>
  <si>
    <t>6ο ΔΗΜΟΤΙΚΟ ΣΧΟΛΕΙΟ ΕΡΜΟΥΠΟΛΗΣ ΣΥΡΟΥ</t>
  </si>
  <si>
    <t>ΑΘΑΝΑΣΙΑΔΟΥ</t>
  </si>
  <si>
    <t>ΔΗΜΟΤΙΚΟ ΣΧΟΛΕΙΟ ΦΙΛΩΤΙΟΥ ΝΑΞΟΥ</t>
  </si>
  <si>
    <t>ΕΓΡΕ</t>
  </si>
  <si>
    <t>ΜΕΛΙΟΠΟΥΛΟΥ</t>
  </si>
  <si>
    <t>ΛΑΘΗΡΑ</t>
  </si>
  <si>
    <t>ΔΗΜΟΤΙΚΟ ΣΧΟΛΕΙΟ ΜΕΣΑΡΙΑΣ ΑΝΔΡΟΥ</t>
  </si>
  <si>
    <t>ΚΑΤΣΙΑΟΥΝΗΣ</t>
  </si>
  <si>
    <t>ΓΡΗΓΟΡΙΟΣ</t>
  </si>
  <si>
    <t>ΣΕΛΙΜΗ</t>
  </si>
  <si>
    <t>ΠΑΠΑΝΙΚΟΣ</t>
  </si>
  <si>
    <t>ΣΠΥΡΙΔΩΝ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</si>
</sst>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6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/>
    <xf numFmtId="0" fontId="1" fillId="5" borderId="3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textRotation="90"/>
    </xf>
    <xf numFmtId="0" fontId="3" fillId="3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5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0" borderId="4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0" borderId="0" xfId="0" applyFont="1"/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textRotation="90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center" textRotation="90"/>
    </xf>
    <xf numFmtId="0" fontId="3" fillId="6" borderId="9" xfId="0" applyFont="1" applyFill="1" applyBorder="1" applyAlignment="1">
      <alignment horizontal="center" vertical="center" textRotation="90"/>
    </xf>
    <xf numFmtId="0" fontId="3" fillId="6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tabSelected="1" workbookViewId="0">
      <selection activeCell="M16" sqref="M16"/>
    </sheetView>
  </sheetViews>
  <sheetFormatPr defaultColWidth="0" defaultRowHeight="12.75" zeroHeight="1"/>
  <cols>
    <col min="1" max="1" width="4.42578125" style="8" bestFit="1" customWidth="1"/>
    <col min="2" max="2" width="7" style="2" bestFit="1" customWidth="1"/>
    <col min="3" max="3" width="14.5703125" style="2" bestFit="1" customWidth="1"/>
    <col min="4" max="4" width="11.7109375" style="2" bestFit="1" customWidth="1"/>
    <col min="5" max="5" width="13.42578125" style="2" customWidth="1"/>
    <col min="6" max="6" width="7.5703125" style="8" bestFit="1" customWidth="1"/>
    <col min="7" max="7" width="14.7109375" style="8" customWidth="1"/>
    <col min="8" max="8" width="11.85546875" style="8" customWidth="1"/>
    <col min="9" max="9" width="13" style="8" customWidth="1"/>
    <col min="10" max="10" width="7" style="8" bestFit="1" customWidth="1"/>
    <col min="11" max="11" width="6" style="8" bestFit="1" customWidth="1"/>
    <col min="12" max="12" width="8.5703125" style="8" bestFit="1" customWidth="1"/>
    <col min="13" max="13" width="7" style="8" bestFit="1" customWidth="1"/>
    <col min="14" max="15" width="3.7109375" style="8" bestFit="1" customWidth="1"/>
    <col min="16" max="16" width="7" style="8" bestFit="1" customWidth="1"/>
    <col min="17" max="17" width="3.85546875" style="8" bestFit="1" customWidth="1"/>
    <col min="18" max="19" width="0" style="2" hidden="1" customWidth="1"/>
    <col min="20" max="16384" width="9.140625" style="2" hidden="1"/>
  </cols>
  <sheetData>
    <row r="1" spans="1:17">
      <c r="A1" s="30" t="s">
        <v>0</v>
      </c>
      <c r="B1" s="30" t="s">
        <v>1</v>
      </c>
      <c r="C1" s="30" t="s">
        <v>12</v>
      </c>
      <c r="D1" s="30" t="s">
        <v>13</v>
      </c>
      <c r="E1" s="31" t="s">
        <v>116</v>
      </c>
      <c r="F1" s="30" t="s">
        <v>2</v>
      </c>
      <c r="G1" s="30" t="s">
        <v>3</v>
      </c>
      <c r="H1" s="27" t="s">
        <v>16</v>
      </c>
      <c r="I1" s="27" t="s">
        <v>17</v>
      </c>
      <c r="J1" s="29" t="s">
        <v>11</v>
      </c>
      <c r="K1" s="29"/>
      <c r="L1" s="29"/>
      <c r="M1" s="29"/>
      <c r="N1" s="29"/>
      <c r="O1" s="29"/>
      <c r="P1" s="29"/>
      <c r="Q1" s="28" t="s">
        <v>10</v>
      </c>
    </row>
    <row r="2" spans="1:17" ht="94.5" customHeight="1">
      <c r="A2" s="30"/>
      <c r="B2" s="30"/>
      <c r="C2" s="30"/>
      <c r="D2" s="30"/>
      <c r="E2" s="32"/>
      <c r="F2" s="30"/>
      <c r="G2" s="30"/>
      <c r="H2" s="27"/>
      <c r="I2" s="27"/>
      <c r="J2" s="12" t="s">
        <v>4</v>
      </c>
      <c r="K2" s="12" t="s">
        <v>5</v>
      </c>
      <c r="L2" s="13" t="s">
        <v>6</v>
      </c>
      <c r="M2" s="12" t="s">
        <v>7</v>
      </c>
      <c r="N2" s="12" t="s">
        <v>8</v>
      </c>
      <c r="O2" s="12" t="s">
        <v>71</v>
      </c>
      <c r="P2" s="14" t="s">
        <v>9</v>
      </c>
      <c r="Q2" s="28"/>
    </row>
    <row r="3" spans="1:17">
      <c r="A3" s="8">
        <v>1</v>
      </c>
      <c r="B3" s="2">
        <v>608887</v>
      </c>
      <c r="C3" s="2" t="s">
        <v>75</v>
      </c>
      <c r="D3" s="2" t="s">
        <v>76</v>
      </c>
      <c r="E3" s="2" t="s">
        <v>117</v>
      </c>
      <c r="F3" s="8" t="s">
        <v>18</v>
      </c>
      <c r="G3" s="11" t="s">
        <v>77</v>
      </c>
      <c r="I3" s="9"/>
      <c r="J3" s="8">
        <v>44.33</v>
      </c>
      <c r="K3" s="8">
        <v>25</v>
      </c>
      <c r="L3" s="8">
        <v>0</v>
      </c>
      <c r="M3" s="8">
        <f t="shared" ref="M3:M16" si="0">SUM(J3:L3)</f>
        <v>69.33</v>
      </c>
      <c r="N3" s="8">
        <v>0</v>
      </c>
      <c r="O3" s="8">
        <v>0</v>
      </c>
      <c r="P3" s="15">
        <f t="shared" ref="P3:P16" si="1">SUM(J3+K3+L3+N3+O3)</f>
        <v>69.33</v>
      </c>
      <c r="Q3" s="8" t="s">
        <v>14</v>
      </c>
    </row>
    <row r="4" spans="1:17" ht="25.5">
      <c r="A4" s="9" t="s">
        <v>110</v>
      </c>
      <c r="B4" s="7" t="s">
        <v>111</v>
      </c>
      <c r="C4" s="7" t="s">
        <v>112</v>
      </c>
      <c r="D4" s="7" t="s">
        <v>113</v>
      </c>
      <c r="E4" s="7" t="s">
        <v>118</v>
      </c>
      <c r="F4" s="9" t="s">
        <v>114</v>
      </c>
      <c r="G4" s="11" t="s">
        <v>79</v>
      </c>
      <c r="H4" s="9"/>
      <c r="J4" s="8">
        <v>38.99</v>
      </c>
      <c r="K4" s="8">
        <v>20.83</v>
      </c>
      <c r="L4" s="8">
        <v>0</v>
      </c>
      <c r="M4" s="8">
        <v>0</v>
      </c>
      <c r="N4" s="8">
        <v>0</v>
      </c>
      <c r="O4" s="8">
        <v>0</v>
      </c>
      <c r="P4" s="15">
        <f t="shared" si="1"/>
        <v>59.82</v>
      </c>
      <c r="Q4" s="8" t="s">
        <v>14</v>
      </c>
    </row>
    <row r="5" spans="1:17">
      <c r="A5" s="8">
        <v>3</v>
      </c>
      <c r="B5" s="2">
        <v>608801</v>
      </c>
      <c r="C5" s="2" t="s">
        <v>80</v>
      </c>
      <c r="D5" s="2" t="s">
        <v>30</v>
      </c>
      <c r="E5" s="2" t="s">
        <v>119</v>
      </c>
      <c r="F5" s="8" t="s">
        <v>18</v>
      </c>
      <c r="G5" s="11" t="s">
        <v>50</v>
      </c>
      <c r="J5" s="8">
        <v>17.47</v>
      </c>
      <c r="K5" s="8">
        <v>25</v>
      </c>
      <c r="L5" s="8">
        <v>4</v>
      </c>
      <c r="M5" s="8">
        <f t="shared" si="0"/>
        <v>46.47</v>
      </c>
      <c r="N5" s="8">
        <v>0</v>
      </c>
      <c r="O5" s="8">
        <v>0</v>
      </c>
      <c r="P5" s="15">
        <f t="shared" si="1"/>
        <v>46.47</v>
      </c>
      <c r="Q5" s="8" t="s">
        <v>14</v>
      </c>
    </row>
    <row r="6" spans="1:17">
      <c r="A6" s="8">
        <v>1</v>
      </c>
      <c r="B6" s="2">
        <v>550593</v>
      </c>
      <c r="C6" s="2" t="s">
        <v>81</v>
      </c>
      <c r="D6" s="2" t="s">
        <v>82</v>
      </c>
      <c r="E6" s="2" t="s">
        <v>120</v>
      </c>
      <c r="F6" s="8" t="s">
        <v>15</v>
      </c>
      <c r="G6" s="11" t="s">
        <v>83</v>
      </c>
      <c r="H6" s="8" t="s">
        <v>24</v>
      </c>
      <c r="J6" s="8">
        <v>241.14</v>
      </c>
      <c r="K6" s="8">
        <v>79.58</v>
      </c>
      <c r="L6" s="8">
        <v>8</v>
      </c>
      <c r="M6" s="8">
        <f t="shared" si="0"/>
        <v>328.71999999999997</v>
      </c>
      <c r="N6" s="8">
        <v>4</v>
      </c>
      <c r="O6" s="8">
        <v>0</v>
      </c>
      <c r="P6" s="15">
        <f t="shared" si="1"/>
        <v>332.71999999999997</v>
      </c>
      <c r="Q6" s="8" t="s">
        <v>14</v>
      </c>
    </row>
    <row r="7" spans="1:17" ht="38.25">
      <c r="A7" s="10" t="s">
        <v>102</v>
      </c>
      <c r="B7" s="3" t="s">
        <v>103</v>
      </c>
      <c r="C7" s="3" t="s">
        <v>104</v>
      </c>
      <c r="D7" s="3" t="s">
        <v>105</v>
      </c>
      <c r="E7" s="3" t="s">
        <v>121</v>
      </c>
      <c r="F7" s="9" t="s">
        <v>106</v>
      </c>
      <c r="G7" s="11" t="s">
        <v>84</v>
      </c>
      <c r="I7" s="9" t="s">
        <v>45</v>
      </c>
      <c r="J7" s="8">
        <v>43.48</v>
      </c>
      <c r="K7" s="8">
        <v>19.37</v>
      </c>
      <c r="L7" s="8">
        <v>8</v>
      </c>
      <c r="M7" s="8">
        <f t="shared" si="0"/>
        <v>70.849999999999994</v>
      </c>
      <c r="N7" s="8">
        <v>0</v>
      </c>
      <c r="O7" s="8">
        <v>4</v>
      </c>
      <c r="P7" s="15">
        <f t="shared" si="1"/>
        <v>74.849999999999994</v>
      </c>
      <c r="Q7" s="8" t="s">
        <v>14</v>
      </c>
    </row>
    <row r="8" spans="1:17">
      <c r="A8" s="8">
        <v>3</v>
      </c>
      <c r="B8" s="2">
        <v>621982</v>
      </c>
      <c r="C8" s="2" t="s">
        <v>85</v>
      </c>
      <c r="D8" s="2" t="s">
        <v>86</v>
      </c>
      <c r="E8" s="2" t="s">
        <v>122</v>
      </c>
      <c r="F8" s="8" t="s">
        <v>15</v>
      </c>
      <c r="G8" s="11" t="s">
        <v>87</v>
      </c>
      <c r="J8" s="8">
        <v>49.49</v>
      </c>
      <c r="K8" s="8">
        <v>18.95</v>
      </c>
      <c r="L8" s="8">
        <v>4</v>
      </c>
      <c r="M8" s="8">
        <f t="shared" si="0"/>
        <v>72.44</v>
      </c>
      <c r="N8" s="8">
        <v>0</v>
      </c>
      <c r="O8" s="8">
        <v>0</v>
      </c>
      <c r="P8" s="15">
        <f t="shared" si="1"/>
        <v>72.44</v>
      </c>
      <c r="Q8" s="8" t="s">
        <v>14</v>
      </c>
    </row>
    <row r="9" spans="1:17">
      <c r="A9" s="8">
        <v>4</v>
      </c>
      <c r="B9" s="2">
        <v>610926</v>
      </c>
      <c r="C9" s="2" t="s">
        <v>88</v>
      </c>
      <c r="D9" s="2" t="s">
        <v>23</v>
      </c>
      <c r="E9" s="2" t="s">
        <v>26</v>
      </c>
      <c r="F9" s="8" t="s">
        <v>15</v>
      </c>
      <c r="G9" s="11" t="s">
        <v>89</v>
      </c>
      <c r="H9" s="9"/>
      <c r="I9" s="9"/>
      <c r="J9" s="8">
        <v>32.74</v>
      </c>
      <c r="K9" s="8">
        <v>29.58</v>
      </c>
      <c r="L9" s="8">
        <v>0</v>
      </c>
      <c r="M9" s="8">
        <f t="shared" si="0"/>
        <v>62.32</v>
      </c>
      <c r="N9" s="8">
        <v>0</v>
      </c>
      <c r="O9" s="8">
        <v>0</v>
      </c>
      <c r="P9" s="15">
        <f t="shared" si="1"/>
        <v>62.32</v>
      </c>
      <c r="Q9" s="8" t="s">
        <v>14</v>
      </c>
    </row>
    <row r="10" spans="1:17">
      <c r="A10" s="8">
        <v>5</v>
      </c>
      <c r="B10" s="2">
        <v>622050</v>
      </c>
      <c r="C10" s="2" t="s">
        <v>90</v>
      </c>
      <c r="D10" s="2" t="s">
        <v>91</v>
      </c>
      <c r="E10" s="2" t="s">
        <v>123</v>
      </c>
      <c r="F10" s="8" t="s">
        <v>15</v>
      </c>
      <c r="G10" s="11" t="s">
        <v>92</v>
      </c>
      <c r="H10" s="9"/>
      <c r="I10" s="9"/>
      <c r="J10" s="8">
        <v>39.81</v>
      </c>
      <c r="K10" s="8">
        <v>18.75</v>
      </c>
      <c r="L10" s="8">
        <v>0</v>
      </c>
      <c r="M10" s="8">
        <f t="shared" si="0"/>
        <v>58.56</v>
      </c>
      <c r="N10" s="8">
        <v>0</v>
      </c>
      <c r="O10" s="8">
        <v>0</v>
      </c>
      <c r="P10" s="15">
        <f t="shared" si="1"/>
        <v>58.56</v>
      </c>
      <c r="Q10" s="8" t="s">
        <v>14</v>
      </c>
    </row>
    <row r="11" spans="1:17">
      <c r="A11" s="8">
        <v>6</v>
      </c>
      <c r="B11" s="2">
        <v>701063</v>
      </c>
      <c r="C11" s="2" t="s">
        <v>93</v>
      </c>
      <c r="D11" s="2" t="s">
        <v>94</v>
      </c>
      <c r="E11" s="2" t="s">
        <v>19</v>
      </c>
      <c r="F11" s="8" t="s">
        <v>15</v>
      </c>
      <c r="G11" s="11" t="s">
        <v>51</v>
      </c>
      <c r="J11" s="8">
        <v>36.729999999999997</v>
      </c>
      <c r="K11" s="8">
        <v>16.66</v>
      </c>
      <c r="L11" s="8">
        <v>0</v>
      </c>
      <c r="M11" s="8">
        <f t="shared" si="0"/>
        <v>53.39</v>
      </c>
      <c r="N11" s="8">
        <v>0</v>
      </c>
      <c r="O11" s="8">
        <v>0</v>
      </c>
      <c r="P11" s="15">
        <f t="shared" si="1"/>
        <v>53.39</v>
      </c>
      <c r="Q11" s="8" t="s">
        <v>14</v>
      </c>
    </row>
    <row r="12" spans="1:17">
      <c r="A12" s="8">
        <v>7</v>
      </c>
      <c r="B12" s="2">
        <v>620739</v>
      </c>
      <c r="C12" s="2" t="s">
        <v>95</v>
      </c>
      <c r="D12" s="2" t="s">
        <v>78</v>
      </c>
      <c r="E12" s="2" t="s">
        <v>29</v>
      </c>
      <c r="F12" s="8" t="s">
        <v>15</v>
      </c>
      <c r="G12" s="11" t="s">
        <v>52</v>
      </c>
      <c r="J12" s="8">
        <v>24.49</v>
      </c>
      <c r="K12" s="8">
        <v>18.95</v>
      </c>
      <c r="L12" s="8">
        <v>4</v>
      </c>
      <c r="M12" s="8">
        <f t="shared" si="0"/>
        <v>47.44</v>
      </c>
      <c r="N12" s="8">
        <v>0</v>
      </c>
      <c r="O12" s="8">
        <v>0</v>
      </c>
      <c r="P12" s="15">
        <f t="shared" si="1"/>
        <v>47.44</v>
      </c>
      <c r="Q12" s="8" t="s">
        <v>14</v>
      </c>
    </row>
    <row r="13" spans="1:17">
      <c r="A13" s="8">
        <v>8</v>
      </c>
      <c r="B13" s="2">
        <v>702001</v>
      </c>
      <c r="C13" s="2" t="s">
        <v>96</v>
      </c>
      <c r="D13" s="2" t="s">
        <v>97</v>
      </c>
      <c r="E13" s="2" t="s">
        <v>124</v>
      </c>
      <c r="F13" s="8" t="s">
        <v>15</v>
      </c>
      <c r="G13" s="11" t="s">
        <v>98</v>
      </c>
      <c r="J13" s="8">
        <v>26.3</v>
      </c>
      <c r="K13" s="8">
        <v>17.29</v>
      </c>
      <c r="L13" s="8">
        <v>0</v>
      </c>
      <c r="M13" s="8">
        <f t="shared" si="0"/>
        <v>43.59</v>
      </c>
      <c r="N13" s="8">
        <v>0</v>
      </c>
      <c r="O13" s="8">
        <v>0</v>
      </c>
      <c r="P13" s="15">
        <f t="shared" si="1"/>
        <v>43.59</v>
      </c>
      <c r="Q13" s="8" t="s">
        <v>14</v>
      </c>
    </row>
    <row r="14" spans="1:17">
      <c r="A14" s="8">
        <v>9</v>
      </c>
      <c r="B14" s="2">
        <v>621488</v>
      </c>
      <c r="C14" s="2" t="s">
        <v>99</v>
      </c>
      <c r="D14" s="2" t="s">
        <v>82</v>
      </c>
      <c r="E14" s="2" t="s">
        <v>192</v>
      </c>
      <c r="F14" s="8" t="s">
        <v>15</v>
      </c>
      <c r="G14" s="11" t="s">
        <v>52</v>
      </c>
      <c r="J14" s="8">
        <v>26.14</v>
      </c>
      <c r="K14" s="8">
        <v>15</v>
      </c>
      <c r="L14" s="8">
        <v>4</v>
      </c>
      <c r="M14" s="8">
        <f t="shared" si="0"/>
        <v>45.14</v>
      </c>
      <c r="N14" s="8">
        <v>0</v>
      </c>
      <c r="O14" s="8">
        <v>0</v>
      </c>
      <c r="P14" s="15">
        <f t="shared" si="1"/>
        <v>45.14</v>
      </c>
      <c r="Q14" s="8" t="s">
        <v>14</v>
      </c>
    </row>
    <row r="15" spans="1:17" ht="38.25">
      <c r="A15" s="9" t="s">
        <v>107</v>
      </c>
      <c r="B15" s="3" t="s">
        <v>108</v>
      </c>
      <c r="C15" s="3" t="s">
        <v>109</v>
      </c>
      <c r="D15" s="3" t="s">
        <v>105</v>
      </c>
      <c r="E15" s="3" t="s">
        <v>125</v>
      </c>
      <c r="F15" s="9" t="s">
        <v>106</v>
      </c>
      <c r="G15" s="11" t="s">
        <v>49</v>
      </c>
      <c r="H15" s="9" t="s">
        <v>48</v>
      </c>
      <c r="J15" s="8">
        <v>13.97</v>
      </c>
      <c r="K15" s="8">
        <v>18.95</v>
      </c>
      <c r="L15" s="8">
        <v>4</v>
      </c>
      <c r="M15" s="8">
        <f t="shared" si="0"/>
        <v>36.92</v>
      </c>
      <c r="N15" s="8">
        <v>4</v>
      </c>
      <c r="O15" s="8">
        <v>0</v>
      </c>
      <c r="P15" s="15">
        <f t="shared" si="1"/>
        <v>40.92</v>
      </c>
      <c r="Q15" s="8" t="s">
        <v>14</v>
      </c>
    </row>
    <row r="16" spans="1:17" ht="16.5" customHeight="1">
      <c r="A16" s="8">
        <v>11</v>
      </c>
      <c r="B16" s="2">
        <v>700367</v>
      </c>
      <c r="C16" s="2" t="s">
        <v>100</v>
      </c>
      <c r="D16" s="2" t="s">
        <v>29</v>
      </c>
      <c r="E16" s="2" t="s">
        <v>117</v>
      </c>
      <c r="F16" s="8" t="s">
        <v>15</v>
      </c>
      <c r="G16" s="11" t="s">
        <v>101</v>
      </c>
      <c r="J16" s="8">
        <v>24.41</v>
      </c>
      <c r="K16" s="8">
        <v>16.45</v>
      </c>
      <c r="L16" s="8">
        <v>0</v>
      </c>
      <c r="M16" s="8">
        <f t="shared" si="0"/>
        <v>40.86</v>
      </c>
      <c r="N16" s="8">
        <v>0</v>
      </c>
      <c r="O16" s="8">
        <v>0</v>
      </c>
      <c r="P16" s="15">
        <f t="shared" si="1"/>
        <v>40.86</v>
      </c>
      <c r="Q16" s="8" t="s">
        <v>14</v>
      </c>
    </row>
    <row r="17" ht="1.5" hidden="1" customHeight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</sheetData>
  <mergeCells count="11">
    <mergeCell ref="I1:I2"/>
    <mergeCell ref="Q1:Q2"/>
    <mergeCell ref="H1:H2"/>
    <mergeCell ref="J1:P1"/>
    <mergeCell ref="A1:A2"/>
    <mergeCell ref="B1:B2"/>
    <mergeCell ref="C1:C2"/>
    <mergeCell ref="F1:F2"/>
    <mergeCell ref="G1:G2"/>
    <mergeCell ref="D1:D2"/>
    <mergeCell ref="E1:E2"/>
  </mergeCells>
  <pageMargins left="0.70866141732283472" right="0.70866141732283472" top="0.74803149606299213" bottom="0.74803149606299213" header="0.31496062992125984" footer="0.31496062992125984"/>
  <pageSetup paperSize="9" scale="9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0"/>
  <sheetViews>
    <sheetView topLeftCell="A28" workbookViewId="0">
      <selection activeCell="G44" sqref="G44"/>
    </sheetView>
  </sheetViews>
  <sheetFormatPr defaultColWidth="0" defaultRowHeight="15" zeroHeight="1"/>
  <cols>
    <col min="1" max="2" width="7" style="18" customWidth="1"/>
    <col min="3" max="3" width="16.28515625" style="16" bestFit="1" customWidth="1"/>
    <col min="4" max="4" width="13.140625" style="16" bestFit="1" customWidth="1"/>
    <col min="5" max="5" width="14.140625" style="16" customWidth="1"/>
    <col min="6" max="6" width="7.5703125" style="16" bestFit="1" customWidth="1"/>
    <col min="7" max="7" width="38.85546875" style="16" bestFit="1" customWidth="1"/>
    <col min="8" max="8" width="17" style="16" customWidth="1"/>
    <col min="9" max="9" width="14.85546875" style="16" customWidth="1"/>
    <col min="10" max="10" width="7" style="16" customWidth="1"/>
    <col min="11" max="13" width="6" style="16" bestFit="1" customWidth="1"/>
    <col min="14" max="14" width="6.42578125" style="16" bestFit="1" customWidth="1"/>
    <col min="15" max="15" width="3.7109375" style="16" bestFit="1" customWidth="1"/>
    <col min="16" max="16" width="3.28515625" style="16" bestFit="1" customWidth="1"/>
    <col min="17" max="17" width="6.42578125" style="16" bestFit="1" customWidth="1"/>
    <col min="18" max="18" width="3.7109375" style="16" bestFit="1" customWidth="1"/>
    <col min="19" max="20" width="0" style="16" hidden="1" customWidth="1"/>
    <col min="21" max="16384" width="9.140625" style="16" hidden="1"/>
  </cols>
  <sheetData>
    <row r="1" spans="1:18" s="6" customFormat="1">
      <c r="A1" s="33" t="s">
        <v>115</v>
      </c>
      <c r="B1" s="33" t="s">
        <v>1</v>
      </c>
      <c r="C1" s="40" t="s">
        <v>12</v>
      </c>
      <c r="D1" s="40" t="s">
        <v>13</v>
      </c>
      <c r="E1" s="33" t="s">
        <v>116</v>
      </c>
      <c r="F1" s="40" t="s">
        <v>2</v>
      </c>
      <c r="G1" s="35" t="s">
        <v>145</v>
      </c>
      <c r="H1" s="35" t="s">
        <v>16</v>
      </c>
      <c r="I1" s="35" t="s">
        <v>17</v>
      </c>
      <c r="J1" s="37" t="s">
        <v>11</v>
      </c>
      <c r="K1" s="37"/>
      <c r="L1" s="37"/>
      <c r="M1" s="37"/>
      <c r="N1" s="37"/>
      <c r="O1" s="37"/>
      <c r="P1" s="37"/>
      <c r="Q1" s="37"/>
      <c r="R1" s="38" t="s">
        <v>10</v>
      </c>
    </row>
    <row r="2" spans="1:18" s="1" customFormat="1" ht="98.25" customHeight="1" thickBot="1">
      <c r="A2" s="34"/>
      <c r="B2" s="34"/>
      <c r="C2" s="41"/>
      <c r="D2" s="41"/>
      <c r="E2" s="34"/>
      <c r="F2" s="41"/>
      <c r="G2" s="41"/>
      <c r="H2" s="36"/>
      <c r="I2" s="36"/>
      <c r="J2" s="19" t="s">
        <v>4</v>
      </c>
      <c r="K2" s="19" t="s">
        <v>5</v>
      </c>
      <c r="L2" s="5" t="s">
        <v>41</v>
      </c>
      <c r="M2" s="5" t="s">
        <v>42</v>
      </c>
      <c r="N2" s="5" t="s">
        <v>7</v>
      </c>
      <c r="O2" s="19" t="s">
        <v>8</v>
      </c>
      <c r="P2" s="19" t="s">
        <v>71</v>
      </c>
      <c r="Q2" s="4" t="s">
        <v>9</v>
      </c>
      <c r="R2" s="39"/>
    </row>
    <row r="3" spans="1:18" s="26" customFormat="1">
      <c r="A3" s="17">
        <v>1</v>
      </c>
      <c r="B3" s="17">
        <v>608685</v>
      </c>
      <c r="C3" s="20" t="s">
        <v>28</v>
      </c>
      <c r="D3" s="20" t="s">
        <v>27</v>
      </c>
      <c r="E3" s="20" t="s">
        <v>29</v>
      </c>
      <c r="F3" s="20" t="s">
        <v>18</v>
      </c>
      <c r="G3" s="20" t="s">
        <v>54</v>
      </c>
      <c r="H3" s="20"/>
      <c r="I3" s="20"/>
      <c r="J3" s="21">
        <v>79.16</v>
      </c>
      <c r="K3" s="22">
        <v>25</v>
      </c>
      <c r="L3" s="22"/>
      <c r="M3" s="22"/>
      <c r="N3" s="23">
        <f t="shared" ref="N3:N44" si="0">SUM(J3:M3)</f>
        <v>104.16</v>
      </c>
      <c r="O3" s="22"/>
      <c r="P3" s="22"/>
      <c r="Q3" s="24">
        <f t="shared" ref="Q3:Q44" si="1">SUM(J3+K3+L3+M3+O3+P3)</f>
        <v>104.16</v>
      </c>
      <c r="R3" s="25" t="s">
        <v>40</v>
      </c>
    </row>
    <row r="4" spans="1:18" s="26" customFormat="1">
      <c r="A4" s="17">
        <v>2</v>
      </c>
      <c r="B4" s="17">
        <v>603269</v>
      </c>
      <c r="C4" s="20" t="s">
        <v>126</v>
      </c>
      <c r="D4" s="20" t="s">
        <v>127</v>
      </c>
      <c r="E4" s="20" t="s">
        <v>128</v>
      </c>
      <c r="F4" s="20" t="s">
        <v>18</v>
      </c>
      <c r="G4" s="20" t="s">
        <v>129</v>
      </c>
      <c r="H4" s="20" t="s">
        <v>24</v>
      </c>
      <c r="I4" s="20"/>
      <c r="J4" s="21">
        <v>63.64</v>
      </c>
      <c r="K4" s="22">
        <v>30</v>
      </c>
      <c r="L4" s="22">
        <v>4</v>
      </c>
      <c r="M4" s="22">
        <v>4</v>
      </c>
      <c r="N4" s="23">
        <f t="shared" si="0"/>
        <v>101.64</v>
      </c>
      <c r="O4" s="22">
        <v>4</v>
      </c>
      <c r="P4" s="22">
        <v>0</v>
      </c>
      <c r="Q4" s="24">
        <f t="shared" si="1"/>
        <v>105.64</v>
      </c>
      <c r="R4" s="25" t="s">
        <v>40</v>
      </c>
    </row>
    <row r="5" spans="1:18" s="26" customFormat="1">
      <c r="A5" s="17">
        <v>3</v>
      </c>
      <c r="B5" s="17">
        <v>618955</v>
      </c>
      <c r="C5" s="20" t="s">
        <v>130</v>
      </c>
      <c r="D5" s="20" t="s">
        <v>20</v>
      </c>
      <c r="E5" s="20" t="s">
        <v>131</v>
      </c>
      <c r="F5" s="20" t="s">
        <v>18</v>
      </c>
      <c r="G5" s="20" t="s">
        <v>132</v>
      </c>
      <c r="H5" s="20" t="s">
        <v>133</v>
      </c>
      <c r="I5" s="20" t="s">
        <v>133</v>
      </c>
      <c r="J5" s="21">
        <v>47.79</v>
      </c>
      <c r="K5" s="22">
        <v>26.87</v>
      </c>
      <c r="L5" s="22">
        <v>4</v>
      </c>
      <c r="M5" s="22">
        <v>4</v>
      </c>
      <c r="N5" s="23">
        <f t="shared" ref="N5" si="2">SUM(J5:M5)</f>
        <v>82.66</v>
      </c>
      <c r="O5" s="22">
        <v>4</v>
      </c>
      <c r="P5" s="22">
        <v>4</v>
      </c>
      <c r="Q5" s="24">
        <f t="shared" ref="Q5" si="3">SUM(J5+K5+L5+M5+O5+P5)</f>
        <v>90.66</v>
      </c>
      <c r="R5" s="25" t="s">
        <v>40</v>
      </c>
    </row>
    <row r="6" spans="1:18" s="26" customFormat="1" ht="25.5">
      <c r="A6" s="17">
        <v>4</v>
      </c>
      <c r="B6" s="17">
        <v>703736</v>
      </c>
      <c r="C6" s="20" t="s">
        <v>134</v>
      </c>
      <c r="D6" s="20" t="s">
        <v>30</v>
      </c>
      <c r="E6" s="20" t="s">
        <v>135</v>
      </c>
      <c r="F6" s="20" t="s">
        <v>18</v>
      </c>
      <c r="G6" s="20" t="s">
        <v>136</v>
      </c>
      <c r="H6" s="20" t="s">
        <v>45</v>
      </c>
      <c r="I6" s="20"/>
      <c r="J6" s="21">
        <v>28.9</v>
      </c>
      <c r="K6" s="22">
        <v>16.45</v>
      </c>
      <c r="L6" s="22"/>
      <c r="M6" s="22"/>
      <c r="N6" s="23">
        <f t="shared" si="0"/>
        <v>45.349999999999994</v>
      </c>
      <c r="O6" s="22">
        <v>4</v>
      </c>
      <c r="P6" s="22">
        <v>0</v>
      </c>
      <c r="Q6" s="24">
        <f t="shared" si="1"/>
        <v>49.349999999999994</v>
      </c>
      <c r="R6" s="25" t="s">
        <v>40</v>
      </c>
    </row>
    <row r="7" spans="1:18" s="26" customFormat="1">
      <c r="A7" s="17">
        <v>5</v>
      </c>
      <c r="B7" s="17">
        <v>703878</v>
      </c>
      <c r="C7" s="20" t="s">
        <v>137</v>
      </c>
      <c r="D7" s="20" t="s">
        <v>138</v>
      </c>
      <c r="E7" s="20" t="s">
        <v>46</v>
      </c>
      <c r="F7" s="20" t="s">
        <v>18</v>
      </c>
      <c r="G7" s="20" t="s">
        <v>136</v>
      </c>
      <c r="H7" s="20"/>
      <c r="I7" s="20"/>
      <c r="J7" s="21">
        <v>24.65</v>
      </c>
      <c r="K7" s="22">
        <v>11.87</v>
      </c>
      <c r="L7" s="22">
        <v>4</v>
      </c>
      <c r="M7" s="22">
        <v>4</v>
      </c>
      <c r="N7" s="23">
        <f t="shared" si="0"/>
        <v>44.519999999999996</v>
      </c>
      <c r="O7" s="22">
        <v>0</v>
      </c>
      <c r="P7" s="22">
        <v>0</v>
      </c>
      <c r="Q7" s="24">
        <f t="shared" si="1"/>
        <v>44.519999999999996</v>
      </c>
      <c r="R7" s="25" t="s">
        <v>40</v>
      </c>
    </row>
    <row r="8" spans="1:18" s="26" customFormat="1">
      <c r="A8" s="17">
        <v>6</v>
      </c>
      <c r="B8" s="17">
        <v>703770</v>
      </c>
      <c r="C8" s="20" t="s">
        <v>139</v>
      </c>
      <c r="D8" s="20" t="s">
        <v>140</v>
      </c>
      <c r="E8" s="20" t="s">
        <v>117</v>
      </c>
      <c r="F8" s="20" t="s">
        <v>18</v>
      </c>
      <c r="G8" s="20" t="s">
        <v>136</v>
      </c>
      <c r="H8" s="20"/>
      <c r="I8" s="20"/>
      <c r="J8" s="21">
        <v>23.49</v>
      </c>
      <c r="K8" s="22">
        <v>10.199999999999999</v>
      </c>
      <c r="L8" s="22">
        <v>0</v>
      </c>
      <c r="M8" s="22">
        <v>0</v>
      </c>
      <c r="N8" s="23">
        <f t="shared" si="0"/>
        <v>33.69</v>
      </c>
      <c r="O8" s="22">
        <v>0</v>
      </c>
      <c r="P8" s="22">
        <v>0</v>
      </c>
      <c r="Q8" s="24">
        <f t="shared" si="1"/>
        <v>33.69</v>
      </c>
      <c r="R8" s="25" t="s">
        <v>40</v>
      </c>
    </row>
    <row r="9" spans="1:18" s="26" customFormat="1">
      <c r="A9" s="17">
        <v>7</v>
      </c>
      <c r="B9" s="17">
        <v>703778</v>
      </c>
      <c r="C9" s="20" t="s">
        <v>141</v>
      </c>
      <c r="D9" s="20" t="s">
        <v>142</v>
      </c>
      <c r="E9" s="20" t="s">
        <v>117</v>
      </c>
      <c r="F9" s="20" t="s">
        <v>18</v>
      </c>
      <c r="G9" s="20" t="s">
        <v>136</v>
      </c>
      <c r="H9" s="20"/>
      <c r="I9" s="20"/>
      <c r="J9" s="21">
        <v>21.41</v>
      </c>
      <c r="K9" s="22">
        <v>10.83</v>
      </c>
      <c r="L9" s="22">
        <v>0</v>
      </c>
      <c r="M9" s="22">
        <v>0</v>
      </c>
      <c r="N9" s="23">
        <f t="shared" si="0"/>
        <v>32.24</v>
      </c>
      <c r="O9" s="22">
        <v>0</v>
      </c>
      <c r="P9" s="22">
        <v>0</v>
      </c>
      <c r="Q9" s="24">
        <f t="shared" si="1"/>
        <v>32.24</v>
      </c>
      <c r="R9" s="25" t="s">
        <v>40</v>
      </c>
    </row>
    <row r="10" spans="1:18" s="26" customFormat="1">
      <c r="A10" s="17">
        <v>8</v>
      </c>
      <c r="B10" s="17">
        <v>703775</v>
      </c>
      <c r="C10" s="20" t="s">
        <v>143</v>
      </c>
      <c r="D10" s="20" t="s">
        <v>78</v>
      </c>
      <c r="E10" s="20" t="s">
        <v>117</v>
      </c>
      <c r="F10" s="20" t="s">
        <v>18</v>
      </c>
      <c r="G10" s="20" t="s">
        <v>136</v>
      </c>
      <c r="H10" s="20"/>
      <c r="I10" s="20"/>
      <c r="J10" s="21">
        <v>17.16</v>
      </c>
      <c r="K10" s="22">
        <v>6.45</v>
      </c>
      <c r="L10" s="22">
        <v>0</v>
      </c>
      <c r="M10" s="22">
        <v>0</v>
      </c>
      <c r="N10" s="23">
        <f t="shared" si="0"/>
        <v>23.61</v>
      </c>
      <c r="O10" s="22">
        <v>0</v>
      </c>
      <c r="P10" s="22">
        <v>0</v>
      </c>
      <c r="Q10" s="24">
        <f t="shared" si="1"/>
        <v>23.61</v>
      </c>
      <c r="R10" s="25" t="s">
        <v>40</v>
      </c>
    </row>
    <row r="11" spans="1:18" s="26" customFormat="1">
      <c r="A11" s="17">
        <v>1</v>
      </c>
      <c r="B11" s="17">
        <v>562315</v>
      </c>
      <c r="C11" s="20" t="s">
        <v>144</v>
      </c>
      <c r="D11" s="20" t="s">
        <v>23</v>
      </c>
      <c r="E11" s="20" t="s">
        <v>117</v>
      </c>
      <c r="F11" s="20" t="s">
        <v>15</v>
      </c>
      <c r="G11" s="20" t="s">
        <v>146</v>
      </c>
      <c r="H11" s="20" t="s">
        <v>24</v>
      </c>
      <c r="I11" s="20" t="s">
        <v>24</v>
      </c>
      <c r="J11" s="21">
        <v>203.86</v>
      </c>
      <c r="K11" s="22">
        <v>69.58</v>
      </c>
      <c r="L11" s="22">
        <v>4</v>
      </c>
      <c r="M11" s="22">
        <v>8</v>
      </c>
      <c r="N11" s="23">
        <f t="shared" ref="N11" si="4">SUM(J11:M11)</f>
        <v>285.44</v>
      </c>
      <c r="O11" s="22">
        <v>4</v>
      </c>
      <c r="P11" s="22">
        <v>4</v>
      </c>
      <c r="Q11" s="24">
        <f t="shared" ref="Q11" si="5">SUM(J11+K11+L11+M11+O11+P11)</f>
        <v>293.44</v>
      </c>
      <c r="R11" s="25" t="s">
        <v>40</v>
      </c>
    </row>
    <row r="12" spans="1:18" s="26" customFormat="1">
      <c r="A12" s="17">
        <v>2</v>
      </c>
      <c r="B12" s="17">
        <v>554565</v>
      </c>
      <c r="C12" s="20" t="s">
        <v>32</v>
      </c>
      <c r="D12" s="20" t="s">
        <v>29</v>
      </c>
      <c r="E12" s="20" t="s">
        <v>147</v>
      </c>
      <c r="F12" s="20" t="s">
        <v>15</v>
      </c>
      <c r="G12" s="20" t="s">
        <v>148</v>
      </c>
      <c r="H12" s="20" t="s">
        <v>25</v>
      </c>
      <c r="I12" s="20" t="s">
        <v>25</v>
      </c>
      <c r="J12" s="21">
        <v>148.34</v>
      </c>
      <c r="K12" s="22">
        <v>73.95</v>
      </c>
      <c r="L12" s="22">
        <v>4</v>
      </c>
      <c r="M12" s="22">
        <v>14</v>
      </c>
      <c r="N12" s="23">
        <f t="shared" si="0"/>
        <v>240.29000000000002</v>
      </c>
      <c r="O12" s="22">
        <v>4</v>
      </c>
      <c r="P12" s="22">
        <v>4</v>
      </c>
      <c r="Q12" s="24">
        <f t="shared" si="1"/>
        <v>248.29000000000002</v>
      </c>
      <c r="R12" s="25" t="s">
        <v>40</v>
      </c>
    </row>
    <row r="13" spans="1:18" s="26" customFormat="1">
      <c r="A13" s="17">
        <v>3</v>
      </c>
      <c r="B13" s="17">
        <v>567272</v>
      </c>
      <c r="C13" s="20" t="s">
        <v>149</v>
      </c>
      <c r="D13" s="20" t="s">
        <v>150</v>
      </c>
      <c r="E13" s="20" t="s">
        <v>117</v>
      </c>
      <c r="F13" s="20" t="s">
        <v>15</v>
      </c>
      <c r="G13" s="20" t="s">
        <v>151</v>
      </c>
      <c r="H13" s="20" t="s">
        <v>25</v>
      </c>
      <c r="I13" s="20"/>
      <c r="J13" s="21">
        <v>116.3</v>
      </c>
      <c r="K13" s="22">
        <v>66.25</v>
      </c>
      <c r="L13" s="22">
        <v>4</v>
      </c>
      <c r="M13" s="22">
        <v>14</v>
      </c>
      <c r="N13" s="23">
        <f t="shared" si="0"/>
        <v>200.55</v>
      </c>
      <c r="O13" s="22">
        <v>4</v>
      </c>
      <c r="P13" s="22">
        <v>0</v>
      </c>
      <c r="Q13" s="24">
        <f t="shared" si="1"/>
        <v>204.55</v>
      </c>
      <c r="R13" s="25" t="s">
        <v>40</v>
      </c>
    </row>
    <row r="14" spans="1:18" s="26" customFormat="1" ht="25.5">
      <c r="A14" s="17">
        <v>4</v>
      </c>
      <c r="B14" s="17">
        <v>598348</v>
      </c>
      <c r="C14" s="20" t="s">
        <v>55</v>
      </c>
      <c r="D14" s="20" t="s">
        <v>22</v>
      </c>
      <c r="E14" s="20" t="s">
        <v>135</v>
      </c>
      <c r="F14" s="20" t="s">
        <v>15</v>
      </c>
      <c r="G14" s="20" t="s">
        <v>56</v>
      </c>
      <c r="H14" s="20" t="s">
        <v>45</v>
      </c>
      <c r="I14" s="20"/>
      <c r="J14" s="21">
        <v>116.05</v>
      </c>
      <c r="K14" s="22">
        <v>39.159999999999997</v>
      </c>
      <c r="L14" s="22">
        <v>0</v>
      </c>
      <c r="M14" s="22">
        <v>0</v>
      </c>
      <c r="N14" s="23">
        <f t="shared" si="0"/>
        <v>155.20999999999998</v>
      </c>
      <c r="O14" s="22">
        <v>4</v>
      </c>
      <c r="P14" s="22">
        <v>0</v>
      </c>
      <c r="Q14" s="24">
        <f t="shared" si="1"/>
        <v>159.20999999999998</v>
      </c>
      <c r="R14" s="25" t="s">
        <v>40</v>
      </c>
    </row>
    <row r="15" spans="1:18" s="26" customFormat="1">
      <c r="A15" s="17">
        <v>5</v>
      </c>
      <c r="B15" s="17">
        <v>579224</v>
      </c>
      <c r="C15" s="20" t="s">
        <v>57</v>
      </c>
      <c r="D15" s="20" t="s">
        <v>20</v>
      </c>
      <c r="E15" s="20" t="s">
        <v>29</v>
      </c>
      <c r="F15" s="20" t="s">
        <v>15</v>
      </c>
      <c r="G15" s="20" t="s">
        <v>152</v>
      </c>
      <c r="H15" s="20" t="s">
        <v>25</v>
      </c>
      <c r="I15" s="20"/>
      <c r="J15" s="21">
        <v>71.98</v>
      </c>
      <c r="K15" s="22">
        <v>59.16</v>
      </c>
      <c r="L15" s="22">
        <v>4</v>
      </c>
      <c r="M15" s="22">
        <v>8</v>
      </c>
      <c r="N15" s="23">
        <f t="shared" si="0"/>
        <v>143.13999999999999</v>
      </c>
      <c r="O15" s="22">
        <v>4</v>
      </c>
      <c r="P15" s="22">
        <v>0</v>
      </c>
      <c r="Q15" s="24">
        <f t="shared" si="1"/>
        <v>147.13999999999999</v>
      </c>
      <c r="R15" s="25" t="s">
        <v>40</v>
      </c>
    </row>
    <row r="16" spans="1:18" s="26" customFormat="1" ht="38.25">
      <c r="A16" s="17">
        <v>6</v>
      </c>
      <c r="B16" s="17">
        <v>607187</v>
      </c>
      <c r="C16" s="20" t="s">
        <v>153</v>
      </c>
      <c r="D16" s="20" t="s">
        <v>154</v>
      </c>
      <c r="E16" s="20" t="s">
        <v>124</v>
      </c>
      <c r="F16" s="20" t="s">
        <v>15</v>
      </c>
      <c r="G16" s="20" t="s">
        <v>155</v>
      </c>
      <c r="H16" s="20"/>
      <c r="I16" s="20" t="s">
        <v>45</v>
      </c>
      <c r="J16" s="21">
        <v>84.73</v>
      </c>
      <c r="K16" s="22">
        <v>29.79</v>
      </c>
      <c r="L16" s="22">
        <v>4</v>
      </c>
      <c r="M16" s="22">
        <v>8</v>
      </c>
      <c r="N16" s="23">
        <f t="shared" si="0"/>
        <v>126.52000000000001</v>
      </c>
      <c r="O16" s="22">
        <v>0</v>
      </c>
      <c r="P16" s="22">
        <v>4</v>
      </c>
      <c r="Q16" s="24">
        <f t="shared" si="1"/>
        <v>130.52000000000001</v>
      </c>
      <c r="R16" s="25" t="s">
        <v>40</v>
      </c>
    </row>
    <row r="17" spans="1:18" s="26" customFormat="1" ht="25.5">
      <c r="A17" s="17">
        <v>7</v>
      </c>
      <c r="B17" s="17">
        <v>567718</v>
      </c>
      <c r="C17" s="20" t="s">
        <v>156</v>
      </c>
      <c r="D17" s="20" t="s">
        <v>30</v>
      </c>
      <c r="E17" s="20" t="s">
        <v>157</v>
      </c>
      <c r="F17" s="20" t="s">
        <v>15</v>
      </c>
      <c r="G17" s="20" t="s">
        <v>158</v>
      </c>
      <c r="H17" s="20" t="s">
        <v>48</v>
      </c>
      <c r="I17" s="20"/>
      <c r="J17" s="21">
        <v>48.55</v>
      </c>
      <c r="K17" s="22">
        <v>63.75</v>
      </c>
      <c r="L17" s="22">
        <v>4</v>
      </c>
      <c r="M17" s="22">
        <v>4</v>
      </c>
      <c r="N17" s="23">
        <f t="shared" si="0"/>
        <v>120.3</v>
      </c>
      <c r="O17" s="22">
        <v>4</v>
      </c>
      <c r="P17" s="22">
        <v>0</v>
      </c>
      <c r="Q17" s="24">
        <f t="shared" si="1"/>
        <v>124.3</v>
      </c>
      <c r="R17" s="25" t="s">
        <v>40</v>
      </c>
    </row>
    <row r="18" spans="1:18" s="26" customFormat="1">
      <c r="A18" s="17">
        <v>8</v>
      </c>
      <c r="B18" s="17">
        <v>601547</v>
      </c>
      <c r="C18" s="20" t="s">
        <v>33</v>
      </c>
      <c r="D18" s="20" t="s">
        <v>31</v>
      </c>
      <c r="E18" s="20" t="s">
        <v>47</v>
      </c>
      <c r="F18" s="20" t="s">
        <v>15</v>
      </c>
      <c r="G18" s="20" t="s">
        <v>58</v>
      </c>
      <c r="H18" s="20"/>
      <c r="I18" s="20"/>
      <c r="J18" s="21">
        <v>46.13</v>
      </c>
      <c r="K18" s="22">
        <v>52.29</v>
      </c>
      <c r="L18" s="22">
        <v>4</v>
      </c>
      <c r="M18" s="22">
        <v>14</v>
      </c>
      <c r="N18" s="23">
        <f t="shared" ref="N18" si="6">SUM(J18:M18)</f>
        <v>116.42</v>
      </c>
      <c r="O18" s="22">
        <v>0</v>
      </c>
      <c r="P18" s="22">
        <v>0</v>
      </c>
      <c r="Q18" s="24">
        <f t="shared" si="1"/>
        <v>116.42</v>
      </c>
      <c r="R18" s="25" t="s">
        <v>40</v>
      </c>
    </row>
    <row r="19" spans="1:18" s="26" customFormat="1" ht="25.5">
      <c r="A19" s="17">
        <v>9</v>
      </c>
      <c r="B19" s="17">
        <v>602310</v>
      </c>
      <c r="C19" s="20" t="s">
        <v>59</v>
      </c>
      <c r="D19" s="20" t="s">
        <v>60</v>
      </c>
      <c r="E19" s="20" t="s">
        <v>82</v>
      </c>
      <c r="F19" s="20" t="s">
        <v>15</v>
      </c>
      <c r="G19" s="20" t="s">
        <v>159</v>
      </c>
      <c r="H19" s="20" t="s">
        <v>45</v>
      </c>
      <c r="I19" s="20"/>
      <c r="J19" s="21">
        <v>79.8</v>
      </c>
      <c r="K19" s="22">
        <v>31.87</v>
      </c>
      <c r="L19" s="22">
        <v>0</v>
      </c>
      <c r="M19" s="22">
        <v>0</v>
      </c>
      <c r="N19" s="23">
        <f t="shared" ref="N19" si="7">SUM(J19:M19)</f>
        <v>111.67</v>
      </c>
      <c r="O19" s="22">
        <v>4</v>
      </c>
      <c r="P19" s="22">
        <v>0</v>
      </c>
      <c r="Q19" s="24">
        <f t="shared" ref="Q19" si="8">SUM(J19+K19+L19+M19+O19+P19)</f>
        <v>115.67</v>
      </c>
      <c r="R19" s="25" t="s">
        <v>40</v>
      </c>
    </row>
    <row r="20" spans="1:18" s="26" customFormat="1" ht="38.25">
      <c r="A20" s="17">
        <v>10</v>
      </c>
      <c r="B20" s="17">
        <v>609965</v>
      </c>
      <c r="C20" s="20" t="s">
        <v>160</v>
      </c>
      <c r="D20" s="20" t="s">
        <v>161</v>
      </c>
      <c r="E20" s="20" t="s">
        <v>117</v>
      </c>
      <c r="F20" s="20" t="s">
        <v>15</v>
      </c>
      <c r="G20" s="20" t="s">
        <v>162</v>
      </c>
      <c r="H20" s="20"/>
      <c r="I20" s="20" t="s">
        <v>45</v>
      </c>
      <c r="J20" s="21">
        <v>73.31</v>
      </c>
      <c r="K20" s="22">
        <v>24.79</v>
      </c>
      <c r="L20" s="22">
        <v>4</v>
      </c>
      <c r="M20" s="22">
        <v>8</v>
      </c>
      <c r="N20" s="23">
        <f t="shared" si="0"/>
        <v>110.1</v>
      </c>
      <c r="O20" s="22">
        <v>0</v>
      </c>
      <c r="P20" s="22">
        <v>4</v>
      </c>
      <c r="Q20" s="24">
        <f t="shared" si="1"/>
        <v>114.1</v>
      </c>
      <c r="R20" s="25" t="s">
        <v>40</v>
      </c>
    </row>
    <row r="21" spans="1:18" s="26" customFormat="1">
      <c r="A21" s="17">
        <v>11</v>
      </c>
      <c r="B21" s="17">
        <v>602156</v>
      </c>
      <c r="C21" s="20" t="s">
        <v>163</v>
      </c>
      <c r="D21" s="20" t="s">
        <v>164</v>
      </c>
      <c r="E21" s="20" t="s">
        <v>117</v>
      </c>
      <c r="F21" s="20" t="s">
        <v>15</v>
      </c>
      <c r="G21" s="20" t="s">
        <v>165</v>
      </c>
      <c r="H21" s="20"/>
      <c r="I21" s="20"/>
      <c r="J21" s="21">
        <v>72.12</v>
      </c>
      <c r="K21" s="22">
        <v>37.909999999999997</v>
      </c>
      <c r="L21" s="22">
        <v>0</v>
      </c>
      <c r="M21" s="22">
        <v>0</v>
      </c>
      <c r="N21" s="23">
        <f t="shared" si="0"/>
        <v>110.03</v>
      </c>
      <c r="O21" s="22">
        <v>0</v>
      </c>
      <c r="P21" s="22">
        <v>0</v>
      </c>
      <c r="Q21" s="24">
        <f t="shared" si="1"/>
        <v>110.03</v>
      </c>
      <c r="R21" s="25" t="s">
        <v>40</v>
      </c>
    </row>
    <row r="22" spans="1:18" s="26" customFormat="1" ht="25.5">
      <c r="A22" s="17">
        <v>12</v>
      </c>
      <c r="B22" s="17">
        <v>605101</v>
      </c>
      <c r="C22" s="20" t="s">
        <v>34</v>
      </c>
      <c r="D22" s="20" t="s">
        <v>35</v>
      </c>
      <c r="E22" s="20" t="s">
        <v>166</v>
      </c>
      <c r="F22" s="20" t="s">
        <v>15</v>
      </c>
      <c r="G22" s="20" t="s">
        <v>56</v>
      </c>
      <c r="H22" s="20" t="s">
        <v>45</v>
      </c>
      <c r="I22" s="20"/>
      <c r="J22" s="21">
        <v>73.13</v>
      </c>
      <c r="K22" s="22">
        <v>32.29</v>
      </c>
      <c r="L22" s="22">
        <v>0</v>
      </c>
      <c r="M22" s="22">
        <v>0</v>
      </c>
      <c r="N22" s="23">
        <f t="shared" si="0"/>
        <v>105.41999999999999</v>
      </c>
      <c r="O22" s="22">
        <v>4</v>
      </c>
      <c r="P22" s="22">
        <v>0</v>
      </c>
      <c r="Q22" s="24">
        <f t="shared" si="1"/>
        <v>109.41999999999999</v>
      </c>
      <c r="R22" s="25" t="s">
        <v>40</v>
      </c>
    </row>
    <row r="23" spans="1:18" s="26" customFormat="1" ht="12.75" customHeight="1">
      <c r="A23" s="17">
        <v>13</v>
      </c>
      <c r="B23" s="17">
        <v>605332</v>
      </c>
      <c r="C23" s="20" t="s">
        <v>167</v>
      </c>
      <c r="D23" s="20" t="s">
        <v>22</v>
      </c>
      <c r="E23" s="20" t="s">
        <v>117</v>
      </c>
      <c r="F23" s="20" t="s">
        <v>15</v>
      </c>
      <c r="G23" s="20" t="s">
        <v>53</v>
      </c>
      <c r="H23" s="20"/>
      <c r="I23" s="20"/>
      <c r="J23" s="21">
        <v>61.83</v>
      </c>
      <c r="K23" s="22">
        <v>33.950000000000003</v>
      </c>
      <c r="L23" s="22">
        <v>0</v>
      </c>
      <c r="M23" s="22">
        <v>0</v>
      </c>
      <c r="N23" s="23">
        <f t="shared" si="0"/>
        <v>95.78</v>
      </c>
      <c r="O23" s="22">
        <v>0</v>
      </c>
      <c r="P23" s="22">
        <v>0</v>
      </c>
      <c r="Q23" s="24">
        <f t="shared" si="1"/>
        <v>95.78</v>
      </c>
      <c r="R23" s="25" t="s">
        <v>40</v>
      </c>
    </row>
    <row r="24" spans="1:18" s="26" customFormat="1" ht="25.5">
      <c r="A24" s="17">
        <v>14</v>
      </c>
      <c r="B24" s="17">
        <v>602151</v>
      </c>
      <c r="C24" s="20" t="s">
        <v>62</v>
      </c>
      <c r="D24" s="20" t="s">
        <v>27</v>
      </c>
      <c r="E24" s="20" t="s">
        <v>94</v>
      </c>
      <c r="F24" s="20" t="s">
        <v>15</v>
      </c>
      <c r="G24" s="20" t="s">
        <v>61</v>
      </c>
      <c r="H24" s="20" t="s">
        <v>45</v>
      </c>
      <c r="I24" s="20"/>
      <c r="J24" s="21">
        <v>51.2</v>
      </c>
      <c r="K24" s="22">
        <v>30</v>
      </c>
      <c r="L24" s="22">
        <v>4</v>
      </c>
      <c r="M24" s="22">
        <v>8</v>
      </c>
      <c r="N24" s="23">
        <f t="shared" si="0"/>
        <v>93.2</v>
      </c>
      <c r="O24" s="22">
        <v>4</v>
      </c>
      <c r="P24" s="22">
        <v>0</v>
      </c>
      <c r="Q24" s="24">
        <f t="shared" si="1"/>
        <v>97.2</v>
      </c>
      <c r="R24" s="25" t="s">
        <v>40</v>
      </c>
    </row>
    <row r="25" spans="1:18" s="26" customFormat="1">
      <c r="A25" s="17">
        <v>15</v>
      </c>
      <c r="B25" s="17">
        <v>617440</v>
      </c>
      <c r="C25" s="20" t="s">
        <v>63</v>
      </c>
      <c r="D25" s="20" t="s">
        <v>37</v>
      </c>
      <c r="E25" s="20" t="s">
        <v>19</v>
      </c>
      <c r="F25" s="20" t="s">
        <v>15</v>
      </c>
      <c r="G25" s="20" t="s">
        <v>64</v>
      </c>
      <c r="H25" s="20"/>
      <c r="I25" s="20"/>
      <c r="J25" s="21">
        <v>68.66</v>
      </c>
      <c r="K25" s="22">
        <v>22.5</v>
      </c>
      <c r="L25" s="22">
        <v>0</v>
      </c>
      <c r="M25" s="22">
        <v>0</v>
      </c>
      <c r="N25" s="23">
        <f t="shared" si="0"/>
        <v>91.16</v>
      </c>
      <c r="O25" s="22">
        <v>0</v>
      </c>
      <c r="P25" s="22">
        <v>0</v>
      </c>
      <c r="Q25" s="24">
        <f t="shared" si="1"/>
        <v>91.16</v>
      </c>
      <c r="R25" s="25" t="s">
        <v>40</v>
      </c>
    </row>
    <row r="26" spans="1:18" s="26" customFormat="1" ht="38.25">
      <c r="A26" s="17">
        <v>16</v>
      </c>
      <c r="B26" s="17">
        <v>618485</v>
      </c>
      <c r="C26" s="20" t="s">
        <v>168</v>
      </c>
      <c r="D26" s="20" t="s">
        <v>22</v>
      </c>
      <c r="E26" s="20" t="s">
        <v>135</v>
      </c>
      <c r="F26" s="20" t="s">
        <v>15</v>
      </c>
      <c r="G26" s="20" t="s">
        <v>169</v>
      </c>
      <c r="H26" s="20" t="s">
        <v>45</v>
      </c>
      <c r="I26" s="20" t="s">
        <v>45</v>
      </c>
      <c r="J26" s="21">
        <v>60.99</v>
      </c>
      <c r="K26" s="22">
        <v>20.83</v>
      </c>
      <c r="L26" s="22">
        <v>4</v>
      </c>
      <c r="M26" s="22">
        <v>4</v>
      </c>
      <c r="N26" s="23">
        <f t="shared" si="0"/>
        <v>89.82</v>
      </c>
      <c r="O26" s="22">
        <v>4</v>
      </c>
      <c r="P26" s="22">
        <v>4</v>
      </c>
      <c r="Q26" s="24">
        <f t="shared" si="1"/>
        <v>97.82</v>
      </c>
      <c r="R26" s="25" t="s">
        <v>40</v>
      </c>
    </row>
    <row r="27" spans="1:18" s="26" customFormat="1">
      <c r="A27" s="17">
        <v>17</v>
      </c>
      <c r="B27" s="17">
        <v>614184</v>
      </c>
      <c r="C27" s="20" t="s">
        <v>170</v>
      </c>
      <c r="D27" s="20" t="s">
        <v>171</v>
      </c>
      <c r="E27" s="20" t="s">
        <v>26</v>
      </c>
      <c r="F27" s="20" t="s">
        <v>15</v>
      </c>
      <c r="G27" s="20" t="s">
        <v>146</v>
      </c>
      <c r="H27" s="20" t="s">
        <v>24</v>
      </c>
      <c r="I27" s="20"/>
      <c r="J27" s="21">
        <v>61.69</v>
      </c>
      <c r="K27" s="22">
        <v>24.16</v>
      </c>
      <c r="L27" s="22">
        <v>0</v>
      </c>
      <c r="M27" s="22">
        <v>0</v>
      </c>
      <c r="N27" s="23">
        <f t="shared" si="0"/>
        <v>85.85</v>
      </c>
      <c r="O27" s="22">
        <v>4</v>
      </c>
      <c r="P27" s="22">
        <v>0</v>
      </c>
      <c r="Q27" s="24">
        <f t="shared" si="1"/>
        <v>89.85</v>
      </c>
      <c r="R27" s="25" t="s">
        <v>40</v>
      </c>
    </row>
    <row r="28" spans="1:18" s="26" customFormat="1">
      <c r="A28" s="17">
        <v>18</v>
      </c>
      <c r="B28" s="17">
        <v>618426</v>
      </c>
      <c r="C28" s="20" t="s">
        <v>172</v>
      </c>
      <c r="D28" s="20" t="s">
        <v>31</v>
      </c>
      <c r="E28" s="20" t="s">
        <v>124</v>
      </c>
      <c r="F28" s="20" t="s">
        <v>15</v>
      </c>
      <c r="G28" s="20" t="s">
        <v>61</v>
      </c>
      <c r="H28" s="20"/>
      <c r="I28" s="20"/>
      <c r="J28" s="21">
        <v>55.14</v>
      </c>
      <c r="K28" s="22">
        <v>20.83</v>
      </c>
      <c r="L28" s="22">
        <v>4</v>
      </c>
      <c r="M28" s="22">
        <v>0</v>
      </c>
      <c r="N28" s="23">
        <f t="shared" si="0"/>
        <v>79.97</v>
      </c>
      <c r="O28" s="22">
        <v>0</v>
      </c>
      <c r="P28" s="22">
        <v>0</v>
      </c>
      <c r="Q28" s="24">
        <f t="shared" si="1"/>
        <v>79.97</v>
      </c>
      <c r="R28" s="25" t="s">
        <v>40</v>
      </c>
    </row>
    <row r="29" spans="1:18" s="26" customFormat="1">
      <c r="A29" s="17">
        <v>19</v>
      </c>
      <c r="B29" s="17">
        <v>614044</v>
      </c>
      <c r="C29" s="20" t="s">
        <v>173</v>
      </c>
      <c r="D29" s="20" t="s">
        <v>174</v>
      </c>
      <c r="E29" s="20" t="s">
        <v>72</v>
      </c>
      <c r="F29" s="20" t="s">
        <v>15</v>
      </c>
      <c r="G29" s="20" t="s">
        <v>175</v>
      </c>
      <c r="H29" s="20" t="s">
        <v>24</v>
      </c>
      <c r="I29" s="20"/>
      <c r="J29" s="21">
        <v>49.95</v>
      </c>
      <c r="K29" s="22">
        <v>20.2</v>
      </c>
      <c r="L29" s="22">
        <v>4</v>
      </c>
      <c r="M29" s="22">
        <v>4</v>
      </c>
      <c r="N29" s="23">
        <f t="shared" ref="N29" si="9">SUM(J29:M29)</f>
        <v>78.150000000000006</v>
      </c>
      <c r="O29" s="22">
        <v>4</v>
      </c>
      <c r="P29" s="22">
        <v>0</v>
      </c>
      <c r="Q29" s="24">
        <f t="shared" ref="Q29" si="10">SUM(J29+K29+L29+M29+O29+P29)</f>
        <v>82.15</v>
      </c>
      <c r="R29" s="25" t="s">
        <v>40</v>
      </c>
    </row>
    <row r="30" spans="1:18" s="26" customFormat="1" ht="38.25">
      <c r="A30" s="17">
        <v>20</v>
      </c>
      <c r="B30" s="17">
        <v>621290</v>
      </c>
      <c r="C30" s="20" t="s">
        <v>36</v>
      </c>
      <c r="D30" s="20" t="s">
        <v>66</v>
      </c>
      <c r="E30" s="20" t="s">
        <v>29</v>
      </c>
      <c r="F30" s="20" t="s">
        <v>15</v>
      </c>
      <c r="G30" s="20" t="s">
        <v>176</v>
      </c>
      <c r="H30" s="20" t="s">
        <v>45</v>
      </c>
      <c r="I30" s="20" t="s">
        <v>45</v>
      </c>
      <c r="J30" s="21">
        <v>47.07</v>
      </c>
      <c r="K30" s="22">
        <v>16.87</v>
      </c>
      <c r="L30" s="22">
        <v>4</v>
      </c>
      <c r="M30" s="22">
        <v>8</v>
      </c>
      <c r="N30" s="23">
        <f t="shared" si="0"/>
        <v>75.94</v>
      </c>
      <c r="O30" s="22">
        <v>4</v>
      </c>
      <c r="P30" s="22">
        <v>4</v>
      </c>
      <c r="Q30" s="24">
        <f t="shared" si="1"/>
        <v>83.94</v>
      </c>
      <c r="R30" s="25" t="s">
        <v>40</v>
      </c>
    </row>
    <row r="31" spans="1:18" s="26" customFormat="1">
      <c r="A31" s="17">
        <v>21</v>
      </c>
      <c r="B31" s="17">
        <v>590713</v>
      </c>
      <c r="C31" s="20" t="s">
        <v>73</v>
      </c>
      <c r="D31" s="20" t="s">
        <v>74</v>
      </c>
      <c r="E31" s="20" t="s">
        <v>177</v>
      </c>
      <c r="F31" s="20" t="s">
        <v>15</v>
      </c>
      <c r="G31" s="20" t="s">
        <v>136</v>
      </c>
      <c r="H31" s="20"/>
      <c r="I31" s="20"/>
      <c r="J31" s="21">
        <v>24.33</v>
      </c>
      <c r="K31" s="22">
        <v>37.5</v>
      </c>
      <c r="L31" s="22">
        <v>4</v>
      </c>
      <c r="M31" s="22">
        <v>8</v>
      </c>
      <c r="N31" s="23">
        <f t="shared" si="0"/>
        <v>73.83</v>
      </c>
      <c r="O31" s="22">
        <v>0</v>
      </c>
      <c r="P31" s="22">
        <v>0</v>
      </c>
      <c r="Q31" s="24">
        <f t="shared" si="1"/>
        <v>73.83</v>
      </c>
      <c r="R31" s="25" t="s">
        <v>40</v>
      </c>
    </row>
    <row r="32" spans="1:18" s="26" customFormat="1" ht="15.75" customHeight="1">
      <c r="A32" s="17">
        <v>22</v>
      </c>
      <c r="B32" s="17">
        <v>620894</v>
      </c>
      <c r="C32" s="20" t="s">
        <v>178</v>
      </c>
      <c r="D32" s="20" t="s">
        <v>23</v>
      </c>
      <c r="E32" s="20" t="s">
        <v>117</v>
      </c>
      <c r="F32" s="20" t="s">
        <v>15</v>
      </c>
      <c r="G32" s="20" t="s">
        <v>61</v>
      </c>
      <c r="H32" s="20"/>
      <c r="I32" s="20"/>
      <c r="J32" s="21">
        <v>53.9</v>
      </c>
      <c r="K32" s="22">
        <v>18.95</v>
      </c>
      <c r="L32" s="22">
        <v>0</v>
      </c>
      <c r="M32" s="22">
        <v>0</v>
      </c>
      <c r="N32" s="23">
        <f t="shared" si="0"/>
        <v>72.849999999999994</v>
      </c>
      <c r="O32" s="22">
        <v>0</v>
      </c>
      <c r="P32" s="22">
        <v>0</v>
      </c>
      <c r="Q32" s="24">
        <f t="shared" si="1"/>
        <v>72.849999999999994</v>
      </c>
      <c r="R32" s="25" t="s">
        <v>40</v>
      </c>
    </row>
    <row r="33" spans="1:18" s="26" customFormat="1">
      <c r="A33" s="17">
        <v>23</v>
      </c>
      <c r="B33" s="17">
        <v>607478</v>
      </c>
      <c r="C33" s="20" t="s">
        <v>43</v>
      </c>
      <c r="D33" s="20" t="s">
        <v>44</v>
      </c>
      <c r="E33" s="20" t="s">
        <v>29</v>
      </c>
      <c r="F33" s="20" t="s">
        <v>15</v>
      </c>
      <c r="G33" s="20" t="s">
        <v>136</v>
      </c>
      <c r="H33" s="20"/>
      <c r="I33" s="20"/>
      <c r="J33" s="21">
        <v>36.159999999999997</v>
      </c>
      <c r="K33" s="22">
        <v>28.95</v>
      </c>
      <c r="L33" s="22">
        <v>4</v>
      </c>
      <c r="M33" s="22">
        <v>0</v>
      </c>
      <c r="N33" s="23">
        <f t="shared" si="0"/>
        <v>69.11</v>
      </c>
      <c r="O33" s="22">
        <v>0</v>
      </c>
      <c r="P33" s="22">
        <v>0</v>
      </c>
      <c r="Q33" s="24">
        <f t="shared" si="1"/>
        <v>69.11</v>
      </c>
      <c r="R33" s="25" t="s">
        <v>40</v>
      </c>
    </row>
    <row r="34" spans="1:18" s="26" customFormat="1" ht="25.5">
      <c r="A34" s="17">
        <v>24</v>
      </c>
      <c r="B34" s="17">
        <v>610645</v>
      </c>
      <c r="C34" s="20" t="s">
        <v>179</v>
      </c>
      <c r="D34" s="20" t="s">
        <v>180</v>
      </c>
      <c r="E34" s="20" t="s">
        <v>19</v>
      </c>
      <c r="F34" s="20" t="s">
        <v>15</v>
      </c>
      <c r="G34" s="20" t="s">
        <v>181</v>
      </c>
      <c r="H34" s="20" t="s">
        <v>48</v>
      </c>
      <c r="I34" s="20"/>
      <c r="J34" s="21">
        <v>31.66</v>
      </c>
      <c r="K34" s="22">
        <v>26.45</v>
      </c>
      <c r="L34" s="22">
        <v>4</v>
      </c>
      <c r="M34" s="22">
        <v>0</v>
      </c>
      <c r="N34" s="23">
        <f t="shared" si="0"/>
        <v>62.11</v>
      </c>
      <c r="O34" s="22">
        <v>4</v>
      </c>
      <c r="P34" s="22">
        <v>0</v>
      </c>
      <c r="Q34" s="24">
        <f t="shared" si="1"/>
        <v>66.11</v>
      </c>
      <c r="R34" s="25" t="s">
        <v>40</v>
      </c>
    </row>
    <row r="35" spans="1:18" s="26" customFormat="1">
      <c r="A35" s="17">
        <v>25</v>
      </c>
      <c r="B35" s="17">
        <v>620995</v>
      </c>
      <c r="C35" s="20" t="s">
        <v>182</v>
      </c>
      <c r="D35" s="20" t="s">
        <v>27</v>
      </c>
      <c r="E35" s="20" t="s">
        <v>124</v>
      </c>
      <c r="F35" s="20" t="s">
        <v>15</v>
      </c>
      <c r="G35" s="20" t="s">
        <v>67</v>
      </c>
      <c r="H35" s="20"/>
      <c r="I35" s="20"/>
      <c r="J35" s="21">
        <v>41.88</v>
      </c>
      <c r="K35" s="22">
        <v>18.95</v>
      </c>
      <c r="L35" s="22">
        <v>0</v>
      </c>
      <c r="M35" s="22">
        <v>0</v>
      </c>
      <c r="N35" s="23">
        <f t="shared" si="0"/>
        <v>60.83</v>
      </c>
      <c r="O35" s="22">
        <v>0</v>
      </c>
      <c r="P35" s="22">
        <v>0</v>
      </c>
      <c r="Q35" s="24">
        <f t="shared" si="1"/>
        <v>60.83</v>
      </c>
      <c r="R35" s="25" t="s">
        <v>40</v>
      </c>
    </row>
    <row r="36" spans="1:18" s="26" customFormat="1" ht="25.5">
      <c r="A36" s="17">
        <v>26</v>
      </c>
      <c r="B36" s="17">
        <v>701414</v>
      </c>
      <c r="C36" s="20" t="s">
        <v>39</v>
      </c>
      <c r="D36" s="20" t="s">
        <v>26</v>
      </c>
      <c r="E36" s="20" t="s">
        <v>47</v>
      </c>
      <c r="F36" s="20" t="s">
        <v>15</v>
      </c>
      <c r="G36" s="20" t="s">
        <v>183</v>
      </c>
      <c r="H36" s="20" t="s">
        <v>45</v>
      </c>
      <c r="I36" s="20"/>
      <c r="J36" s="21">
        <v>43.82</v>
      </c>
      <c r="K36" s="22">
        <v>16.66</v>
      </c>
      <c r="L36" s="22">
        <v>0</v>
      </c>
      <c r="M36" s="22">
        <v>0</v>
      </c>
      <c r="N36" s="23">
        <f t="shared" si="0"/>
        <v>60.480000000000004</v>
      </c>
      <c r="O36" s="22">
        <v>4</v>
      </c>
      <c r="P36" s="22">
        <v>0</v>
      </c>
      <c r="Q36" s="24">
        <f t="shared" si="1"/>
        <v>64.48</v>
      </c>
      <c r="R36" s="25" t="s">
        <v>40</v>
      </c>
    </row>
    <row r="37" spans="1:18" s="26" customFormat="1">
      <c r="A37" s="17">
        <v>27</v>
      </c>
      <c r="B37" s="17">
        <v>618598</v>
      </c>
      <c r="C37" s="20" t="s">
        <v>68</v>
      </c>
      <c r="D37" s="20" t="s">
        <v>47</v>
      </c>
      <c r="E37" s="20" t="s">
        <v>124</v>
      </c>
      <c r="F37" s="20" t="s">
        <v>15</v>
      </c>
      <c r="G37" s="20" t="s">
        <v>38</v>
      </c>
      <c r="H37" s="20"/>
      <c r="I37" s="20"/>
      <c r="J37" s="21">
        <v>40.53</v>
      </c>
      <c r="K37" s="22">
        <v>19.37</v>
      </c>
      <c r="L37" s="22">
        <v>0</v>
      </c>
      <c r="M37" s="22">
        <v>0</v>
      </c>
      <c r="N37" s="23">
        <f t="shared" si="0"/>
        <v>59.900000000000006</v>
      </c>
      <c r="O37" s="22">
        <v>0</v>
      </c>
      <c r="P37" s="22">
        <v>0</v>
      </c>
      <c r="Q37" s="24">
        <f t="shared" si="1"/>
        <v>59.900000000000006</v>
      </c>
      <c r="R37" s="25" t="s">
        <v>40</v>
      </c>
    </row>
    <row r="38" spans="1:18" s="26" customFormat="1">
      <c r="A38" s="17">
        <v>28</v>
      </c>
      <c r="B38" s="17">
        <v>702558</v>
      </c>
      <c r="C38" s="20" t="s">
        <v>184</v>
      </c>
      <c r="D38" s="20" t="s">
        <v>20</v>
      </c>
      <c r="E38" s="20" t="s">
        <v>117</v>
      </c>
      <c r="F38" s="20" t="s">
        <v>15</v>
      </c>
      <c r="G38" s="20" t="s">
        <v>65</v>
      </c>
      <c r="H38" s="20"/>
      <c r="I38" s="20"/>
      <c r="J38" s="21">
        <v>41.07</v>
      </c>
      <c r="K38" s="22">
        <v>16.45</v>
      </c>
      <c r="L38" s="22">
        <v>0</v>
      </c>
      <c r="M38" s="22">
        <v>0</v>
      </c>
      <c r="N38" s="23">
        <f t="shared" si="0"/>
        <v>57.519999999999996</v>
      </c>
      <c r="O38" s="22">
        <v>0</v>
      </c>
      <c r="P38" s="22">
        <v>0</v>
      </c>
      <c r="Q38" s="24">
        <f t="shared" si="1"/>
        <v>57.519999999999996</v>
      </c>
      <c r="R38" s="25" t="s">
        <v>40</v>
      </c>
    </row>
    <row r="39" spans="1:18" s="26" customFormat="1">
      <c r="A39" s="17">
        <v>29</v>
      </c>
      <c r="B39" s="17">
        <v>617636</v>
      </c>
      <c r="C39" s="20" t="s">
        <v>185</v>
      </c>
      <c r="D39" s="20" t="s">
        <v>30</v>
      </c>
      <c r="E39" s="20" t="s">
        <v>19</v>
      </c>
      <c r="F39" s="20" t="s">
        <v>15</v>
      </c>
      <c r="G39" s="20" t="s">
        <v>53</v>
      </c>
      <c r="H39" s="20"/>
      <c r="I39" s="20"/>
      <c r="J39" s="21">
        <v>35.53</v>
      </c>
      <c r="K39" s="22">
        <v>21.25</v>
      </c>
      <c r="L39" s="22">
        <v>0</v>
      </c>
      <c r="M39" s="22">
        <v>0</v>
      </c>
      <c r="N39" s="23">
        <f t="shared" si="0"/>
        <v>56.78</v>
      </c>
      <c r="O39" s="22">
        <v>0</v>
      </c>
      <c r="P39" s="22">
        <v>0</v>
      </c>
      <c r="Q39" s="24">
        <f t="shared" si="1"/>
        <v>56.78</v>
      </c>
      <c r="R39" s="25" t="s">
        <v>40</v>
      </c>
    </row>
    <row r="40" spans="1:18" s="26" customFormat="1">
      <c r="A40" s="17">
        <v>30</v>
      </c>
      <c r="B40" s="17">
        <v>621243</v>
      </c>
      <c r="C40" s="20" t="s">
        <v>186</v>
      </c>
      <c r="D40" s="20" t="s">
        <v>78</v>
      </c>
      <c r="E40" s="20" t="s">
        <v>29</v>
      </c>
      <c r="F40" s="20" t="s">
        <v>15</v>
      </c>
      <c r="G40" s="20" t="s">
        <v>187</v>
      </c>
      <c r="H40" s="20"/>
      <c r="I40" s="20"/>
      <c r="J40" s="21">
        <v>39.15</v>
      </c>
      <c r="K40" s="22">
        <v>17.079999999999998</v>
      </c>
      <c r="L40" s="22">
        <v>0</v>
      </c>
      <c r="M40" s="22">
        <v>0</v>
      </c>
      <c r="N40" s="23">
        <f t="shared" si="0"/>
        <v>56.23</v>
      </c>
      <c r="O40" s="22">
        <v>0</v>
      </c>
      <c r="P40" s="22">
        <v>0</v>
      </c>
      <c r="Q40" s="24">
        <f t="shared" si="1"/>
        <v>56.23</v>
      </c>
      <c r="R40" s="25" t="s">
        <v>40</v>
      </c>
    </row>
    <row r="41" spans="1:18" s="26" customFormat="1">
      <c r="A41" s="17">
        <v>31</v>
      </c>
      <c r="B41" s="17">
        <v>702468</v>
      </c>
      <c r="C41" s="20" t="s">
        <v>69</v>
      </c>
      <c r="D41" s="20" t="s">
        <v>70</v>
      </c>
      <c r="E41" s="20" t="s">
        <v>147</v>
      </c>
      <c r="F41" s="20" t="s">
        <v>15</v>
      </c>
      <c r="G41" s="20" t="s">
        <v>21</v>
      </c>
      <c r="H41" s="20"/>
      <c r="I41" s="20"/>
      <c r="J41" s="21">
        <v>37.15</v>
      </c>
      <c r="K41" s="22">
        <v>16.66</v>
      </c>
      <c r="L41" s="22">
        <v>0</v>
      </c>
      <c r="M41" s="22">
        <v>0</v>
      </c>
      <c r="N41" s="23">
        <f t="shared" si="0"/>
        <v>53.81</v>
      </c>
      <c r="O41" s="22">
        <v>0</v>
      </c>
      <c r="P41" s="22">
        <v>0</v>
      </c>
      <c r="Q41" s="24">
        <f t="shared" si="1"/>
        <v>53.81</v>
      </c>
      <c r="R41" s="25" t="s">
        <v>40</v>
      </c>
    </row>
    <row r="42" spans="1:18" s="26" customFormat="1" ht="15.75" customHeight="1">
      <c r="A42" s="17">
        <v>32</v>
      </c>
      <c r="B42" s="17">
        <v>701755</v>
      </c>
      <c r="C42" s="20" t="s">
        <v>188</v>
      </c>
      <c r="D42" s="20" t="s">
        <v>46</v>
      </c>
      <c r="E42" s="20" t="s">
        <v>189</v>
      </c>
      <c r="F42" s="20" t="s">
        <v>15</v>
      </c>
      <c r="G42" s="20" t="s">
        <v>53</v>
      </c>
      <c r="H42" s="20"/>
      <c r="I42" s="20"/>
      <c r="J42" s="21">
        <v>37.159999999999997</v>
      </c>
      <c r="K42" s="22">
        <v>14.58</v>
      </c>
      <c r="L42" s="22">
        <v>0</v>
      </c>
      <c r="M42" s="22">
        <v>0</v>
      </c>
      <c r="N42" s="23">
        <f t="shared" si="0"/>
        <v>51.739999999999995</v>
      </c>
      <c r="O42" s="22">
        <v>0</v>
      </c>
      <c r="P42" s="22">
        <v>0</v>
      </c>
      <c r="Q42" s="24">
        <f t="shared" si="1"/>
        <v>51.739999999999995</v>
      </c>
      <c r="R42" s="25" t="s">
        <v>40</v>
      </c>
    </row>
    <row r="43" spans="1:18" s="26" customFormat="1">
      <c r="A43" s="17">
        <v>33</v>
      </c>
      <c r="B43" s="17">
        <v>701132</v>
      </c>
      <c r="C43" s="20" t="s">
        <v>190</v>
      </c>
      <c r="D43" s="20" t="s">
        <v>23</v>
      </c>
      <c r="E43" s="20" t="s">
        <v>117</v>
      </c>
      <c r="F43" s="20" t="s">
        <v>15</v>
      </c>
      <c r="G43" s="20" t="s">
        <v>21</v>
      </c>
      <c r="H43" s="20"/>
      <c r="I43" s="20"/>
      <c r="J43" s="21">
        <v>34.49</v>
      </c>
      <c r="K43" s="22">
        <v>16.45</v>
      </c>
      <c r="L43" s="22">
        <v>0</v>
      </c>
      <c r="M43" s="22">
        <v>0</v>
      </c>
      <c r="N43" s="23">
        <f t="shared" si="0"/>
        <v>50.94</v>
      </c>
      <c r="O43" s="22">
        <v>0</v>
      </c>
      <c r="P43" s="22">
        <v>0</v>
      </c>
      <c r="Q43" s="24">
        <f t="shared" si="1"/>
        <v>50.94</v>
      </c>
      <c r="R43" s="25" t="s">
        <v>40</v>
      </c>
    </row>
    <row r="44" spans="1:18" s="26" customFormat="1">
      <c r="A44" s="17">
        <v>34</v>
      </c>
      <c r="B44" s="17">
        <v>703774</v>
      </c>
      <c r="C44" s="20" t="s">
        <v>191</v>
      </c>
      <c r="D44" s="20" t="s">
        <v>117</v>
      </c>
      <c r="E44" s="20" t="s">
        <v>123</v>
      </c>
      <c r="F44" s="20" t="s">
        <v>15</v>
      </c>
      <c r="G44" s="20" t="s">
        <v>136</v>
      </c>
      <c r="H44" s="20"/>
      <c r="I44" s="20"/>
      <c r="J44" s="21">
        <v>25.23</v>
      </c>
      <c r="K44" s="22">
        <v>14.79</v>
      </c>
      <c r="L44" s="22">
        <v>0</v>
      </c>
      <c r="M44" s="22">
        <v>0</v>
      </c>
      <c r="N44" s="23">
        <f t="shared" si="0"/>
        <v>40.019999999999996</v>
      </c>
      <c r="O44" s="22">
        <v>0</v>
      </c>
      <c r="P44" s="22">
        <v>0</v>
      </c>
      <c r="Q44" s="24">
        <f t="shared" si="1"/>
        <v>40.019999999999996</v>
      </c>
      <c r="R44" s="25" t="s">
        <v>40</v>
      </c>
    </row>
    <row r="45" spans="1:18"/>
    <row r="46" spans="1:18"/>
    <row r="47" spans="1:18"/>
    <row r="48" spans="1:1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</sheetData>
  <mergeCells count="11">
    <mergeCell ref="R1:R2"/>
    <mergeCell ref="C1:C2"/>
    <mergeCell ref="D1:D2"/>
    <mergeCell ref="F1:F2"/>
    <mergeCell ref="G1:G2"/>
    <mergeCell ref="E1:E2"/>
    <mergeCell ref="A1:A2"/>
    <mergeCell ref="B1:B2"/>
    <mergeCell ref="H1:H2"/>
    <mergeCell ref="I1:I2"/>
    <mergeCell ref="J1:Q1"/>
  </mergeCells>
  <pageMargins left="0.70866141732283472" right="0.70866141732283472" top="0.74803149606299213" bottom="0.74803149606299213" header="0.31496062992125984" footer="0.31496062992125984"/>
  <pageSetup paperSize="9" scale="71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Από Μετάθεση</vt:lpstr>
      <vt:lpstr>Εντός ΠΥΣΠΕ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cp:lastPrinted>2015-06-25T08:29:39Z</cp:lastPrinted>
  <dcterms:created xsi:type="dcterms:W3CDTF">2013-07-01T07:49:14Z</dcterms:created>
  <dcterms:modified xsi:type="dcterms:W3CDTF">2015-06-26T09:02:49Z</dcterms:modified>
</cp:coreProperties>
</file>