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1640" firstSheet="1" activeTab="3"/>
  </bookViews>
  <sheets>
    <sheet name="Από Μετάθεση" sheetId="1" r:id="rId1"/>
    <sheet name="ΠΕ06" sheetId="5" r:id="rId2"/>
    <sheet name="ΠΕ11" sheetId="7" r:id="rId3"/>
    <sheet name="ΠΕ16" sheetId="8" r:id="rId4"/>
  </sheets>
  <definedNames>
    <definedName name="_xlnm._FilterDatabase" localSheetId="0" hidden="1">'Από Μετάθεση'!$A$1:$I$2</definedName>
  </definedNames>
  <calcPr calcId="124519"/>
</workbook>
</file>

<file path=xl/calcChain.xml><?xml version="1.0" encoding="utf-8"?>
<calcChain xmlns="http://schemas.openxmlformats.org/spreadsheetml/2006/main">
  <c r="Q13" i="7"/>
  <c r="N13"/>
  <c r="Q8" i="5"/>
  <c r="N8"/>
  <c r="Q3" i="7"/>
  <c r="N3"/>
  <c r="Q4"/>
  <c r="N4"/>
  <c r="Q6"/>
  <c r="N6"/>
  <c r="Q6" i="5"/>
  <c r="N6"/>
  <c r="Q5"/>
  <c r="N5"/>
  <c r="Q4"/>
  <c r="N4"/>
  <c r="Q7"/>
  <c r="N7"/>
  <c r="Q3"/>
  <c r="N3"/>
  <c r="Q5" i="8"/>
  <c r="N5"/>
  <c r="Q4"/>
  <c r="N4"/>
  <c r="Q3"/>
  <c r="N3"/>
  <c r="Q14" i="7"/>
  <c r="N14"/>
  <c r="Q12"/>
  <c r="N12"/>
  <c r="Q11"/>
  <c r="N11"/>
  <c r="Q10"/>
  <c r="N10"/>
  <c r="Q9"/>
  <c r="N9"/>
  <c r="Q8"/>
  <c r="N8"/>
  <c r="Q7"/>
  <c r="N7"/>
  <c r="Q5"/>
  <c r="N5"/>
  <c r="P3" i="1"/>
  <c r="P4"/>
  <c r="P5"/>
  <c r="P6"/>
  <c r="P7"/>
  <c r="P8"/>
  <c r="P9"/>
  <c r="P10"/>
  <c r="P11"/>
  <c r="P12"/>
  <c r="P13"/>
  <c r="P14"/>
  <c r="P15"/>
  <c r="P16"/>
  <c r="M3"/>
  <c r="M5"/>
  <c r="M6"/>
  <c r="M7"/>
  <c r="M8"/>
  <c r="M9"/>
  <c r="M10"/>
  <c r="M11"/>
  <c r="M12"/>
  <c r="M13"/>
  <c r="M14"/>
  <c r="M15"/>
  <c r="M16"/>
</calcChain>
</file>

<file path=xl/sharedStrings.xml><?xml version="1.0" encoding="utf-8"?>
<sst xmlns="http://schemas.openxmlformats.org/spreadsheetml/2006/main" count="313" uniqueCount="151">
  <si>
    <t>α/α</t>
  </si>
  <si>
    <t>Α.Μ.Ε.</t>
  </si>
  <si>
    <t>Κλάδος</t>
  </si>
  <si>
    <t>Προέλευση</t>
  </si>
  <si>
    <t>Δυσμενών Συνθηκών</t>
  </si>
  <si>
    <t>Συνολικής Υπηρεσίας</t>
  </si>
  <si>
    <t>Οικογενειακής Κατάστασης (Γάμου - Τέκνων)</t>
  </si>
  <si>
    <t>Μερικό Σύνολο</t>
  </si>
  <si>
    <t>Εντοπιότητας</t>
  </si>
  <si>
    <t>Σύνολο</t>
  </si>
  <si>
    <t>Ειδική Κατηγορία</t>
  </si>
  <si>
    <t>Μονάδες Κριτηρίων</t>
  </si>
  <si>
    <t>Επώνυμο</t>
  </si>
  <si>
    <t>Όνομα</t>
  </si>
  <si>
    <t>Όχι</t>
  </si>
  <si>
    <t>ΠΕ70</t>
  </si>
  <si>
    <t>Δήμος Εντοπιότητας (Κυκλάδες)</t>
  </si>
  <si>
    <t>Δήμος Συνυπηρέτησης (Κυκλάδες)</t>
  </si>
  <si>
    <t>ΠΕ60</t>
  </si>
  <si>
    <t>ΚΩΝΣΤΑΝΤΙΝΟΣ</t>
  </si>
  <si>
    <t>ΔΗΜΟΤΙΚΟ ΣΧΟΛΕΙΟ ΕΞΩΜΒΟΥΡΓΟΥ ΤΗΝΟΥ</t>
  </si>
  <si>
    <t>ΑΙΚΑΤΕΡΙΝΗ</t>
  </si>
  <si>
    <t>ΕΛΕΝΗ</t>
  </si>
  <si>
    <t>ΘΗΡΑΣ</t>
  </si>
  <si>
    <t>ΤΗΝΟΥ</t>
  </si>
  <si>
    <t>ΝΙΚΟΛΑΟΣ</t>
  </si>
  <si>
    <t>ΜΑΡΙΑ</t>
  </si>
  <si>
    <t>ΙΩΑΝΝΗΣ</t>
  </si>
  <si>
    <t>ΙΩΑΝΝΑ</t>
  </si>
  <si>
    <t>όχι</t>
  </si>
  <si>
    <t>Οικογενειακής Κατάστασης (Γάμου)</t>
  </si>
  <si>
    <t>Οικογενειακής Κατάστασης (Τέκνων)</t>
  </si>
  <si>
    <t>ΝΑΞΟΥ &amp; ΜΙΚΡΩΝ ΚΥΚΛΑΔΩΝ</t>
  </si>
  <si>
    <t>ΒΑΣΙΛΕΙΟΣ</t>
  </si>
  <si>
    <t>ΔΗΜΗΤΡΙΟΣ</t>
  </si>
  <si>
    <t>ΣΥΡΟΥ-ΕΡΜΟΥΠΟΛΗΣ</t>
  </si>
  <si>
    <t>Α΄ Ανατ. Αττικής (Π.Ε.)</t>
  </si>
  <si>
    <t>Α΄ Πειραιά (Π.Ε.)</t>
  </si>
  <si>
    <t>Ζακύνθου (Π.Ε.)</t>
  </si>
  <si>
    <t>Ηρακλείου (Π.Ε.)</t>
  </si>
  <si>
    <t>ΔΗΜΟΤΙΚΟ ΣΧΟΛΕΙΟ ΕΠΙΣΚΟΠΗΣ ΘΗΡΑΣ</t>
  </si>
  <si>
    <t>ΜΑΡΙΑΝΝΑ</t>
  </si>
  <si>
    <t>ΔΗΜΟΤΙΚΟ ΣΧΟΛΕΙΟ ΚΑΡΤΕΡΑΔΟΥ ΘΗΡΑΣ</t>
  </si>
  <si>
    <t>Συνυπηρέτησης</t>
  </si>
  <si>
    <t>ΗΛΙΑΣ</t>
  </si>
  <si>
    <t>ΚΩΝΣΤΑΝΤΕΛΙΑ</t>
  </si>
  <si>
    <t>ΒΑΣΙΛΕΙΑ</t>
  </si>
  <si>
    <t>Α΄ Χίου (Π.Ε.)</t>
  </si>
  <si>
    <t>ΒΑΣΙΛΙΚΗ</t>
  </si>
  <si>
    <t>Θεσπρωτίας (Π.Ε.)</t>
  </si>
  <si>
    <t>ΓΙΑΜΟΥΡΗ</t>
  </si>
  <si>
    <t>ΚΡΑΝΤΙΝΟΣ</t>
  </si>
  <si>
    <t>ΕΛΕΥΘΕΡΙΟΣ</t>
  </si>
  <si>
    <t>Κυκλάδων (Π.Ε.)</t>
  </si>
  <si>
    <t>Έβρου (Π.Ε.)</t>
  </si>
  <si>
    <t>ΑΡΕΛΑΚΗ</t>
  </si>
  <si>
    <t>ΧΡΥΣΟΥΛΑ</t>
  </si>
  <si>
    <t>Ημαθίας (Π.Ε.)</t>
  </si>
  <si>
    <t>ΓΑΛΑΝΟΠΟΥΛΟΥ</t>
  </si>
  <si>
    <t>Β' Αθήνας (Π.Ε.)</t>
  </si>
  <si>
    <t>ΝΟΤΑΡΑ</t>
  </si>
  <si>
    <t>ΑΝΑΤΟΛΗ</t>
  </si>
  <si>
    <t>Λασιθίου (Π.Ε.)</t>
  </si>
  <si>
    <t>ΜΗΤΡΟΥΛΑΣ</t>
  </si>
  <si>
    <t>ΑΠΟΣΤΟΛΟΣ</t>
  </si>
  <si>
    <t>ΠΑΠΑΕΥΑΓΓΕΛΟΥ</t>
  </si>
  <si>
    <t>ΨΑΡΡΗ</t>
  </si>
  <si>
    <t>ΣΤΕΦΑΝΙΑ</t>
  </si>
  <si>
    <t>Δυτ. Αττικής (Π.Ε.)</t>
  </si>
  <si>
    <t>ΓΡΑΒΟΣ</t>
  </si>
  <si>
    <t>ΚΙΤΣΟΣ</t>
  </si>
  <si>
    <t>Αρκαδίας (Π.Ε.)</t>
  </si>
  <si>
    <t xml:space="preserve">2
</t>
  </si>
  <si>
    <t xml:space="preserve">618855
</t>
  </si>
  <si>
    <t xml:space="preserve">ΚΑΡΑΜΑΝΛΗ
</t>
  </si>
  <si>
    <t xml:space="preserve">ΕΙΡΗΝΗ
</t>
  </si>
  <si>
    <t xml:space="preserve">ΠΕ70
</t>
  </si>
  <si>
    <t xml:space="preserve">10
</t>
  </si>
  <si>
    <t xml:space="preserve">620645
</t>
  </si>
  <si>
    <t xml:space="preserve">ΚΟΛΩΝΙΑ
</t>
  </si>
  <si>
    <t xml:space="preserve">2
</t>
  </si>
  <si>
    <t xml:space="preserve">622222
</t>
  </si>
  <si>
    <t xml:space="preserve">ΚΡΙΚΩΝΗ
</t>
  </si>
  <si>
    <t xml:space="preserve">ΒΑΣΙΛΙΚΗ
</t>
  </si>
  <si>
    <t xml:space="preserve">ΠΕ60
</t>
  </si>
  <si>
    <t>Α/α</t>
  </si>
  <si>
    <t>Πατρώνυμο</t>
  </si>
  <si>
    <t>ΓΕΩΡΓΙΟΣ</t>
  </si>
  <si>
    <t xml:space="preserve">ΚΩΝΣΤΑΝΤΙΝΟΣ
</t>
  </si>
  <si>
    <t>ΠΑΝΑΓΙΩΤΗΣ</t>
  </si>
  <si>
    <t>ΕΥΣΤΡΑΤΙΟΣ</t>
  </si>
  <si>
    <t xml:space="preserve">ΚΩΝΣΤΑΝΤΙΝΟΣ
</t>
  </si>
  <si>
    <t>ΣΤΑΥΡΟΣ</t>
  </si>
  <si>
    <t>ΣΤΕΦΑΝΟΣ</t>
  </si>
  <si>
    <t>ΧΡΗΣΤΟΣ</t>
  </si>
  <si>
    <t xml:space="preserve">ΛΑΜΠΡΟΣ
</t>
  </si>
  <si>
    <t>ΑΝΤΩΝΙΟΣ</t>
  </si>
  <si>
    <t>ΔΙΑΘΕΣΗ ΠΥΣΠΕ ΚΥΚΛΑΔΩΝ</t>
  </si>
  <si>
    <t>3ο ΔΗΜΟΤΙΚΟ ΣΧΟΛΕΙΟ ΝΑΞΟΥ</t>
  </si>
  <si>
    <t>ΜΙΧΑΗΛ</t>
  </si>
  <si>
    <t>ΔΗΜΟΤΙΚΟ ΣΧΟΛΕΙΟ ΒΙΒΛΟΥ ΝΑΞΟΥ</t>
  </si>
  <si>
    <t>ΘΕΟΔΩΡΟΣ</t>
  </si>
  <si>
    <t>ΣΠΥΡΙΔΩΝ</t>
  </si>
  <si>
    <t>ΦΡΙΜΑ</t>
  </si>
  <si>
    <t>ΝΤΙΝΑ</t>
  </si>
  <si>
    <t>ΠΕ06</t>
  </si>
  <si>
    <t>ΜΗΤΡΙΤΖΑΚΗ</t>
  </si>
  <si>
    <t>ΦΩΤΕΙΝΗ</t>
  </si>
  <si>
    <t>ΑΓΓΕΛΟΣ</t>
  </si>
  <si>
    <t>ΠΕ11</t>
  </si>
  <si>
    <t>ΡΟΥΣΣΟΣ</t>
  </si>
  <si>
    <t>ΕΜΜΑΝΟΥΗΛ</t>
  </si>
  <si>
    <t>ΠΑΡΟΥ</t>
  </si>
  <si>
    <t>ΣΑΒΡΑΚΙΔΗΣ</t>
  </si>
  <si>
    <t>ΣΑΒΒΑΣ</t>
  </si>
  <si>
    <t>ΧΑΡΑΛΑΜΠΟΣ</t>
  </si>
  <si>
    <t>ΜΟΥΖΑΚΗΣ</t>
  </si>
  <si>
    <t>ΕΥΑΓΓΕΛΟΣ</t>
  </si>
  <si>
    <t>ΑΝΔΡΟΥ</t>
  </si>
  <si>
    <t>ΚΑΫΜΕΝΟΠΟΥΛΟΣ</t>
  </si>
  <si>
    <t>ΣΤΑΜΠΟΥΛΗ</t>
  </si>
  <si>
    <t>ΣΜΥΡΛΗΣ</t>
  </si>
  <si>
    <t>ΚΟΡΜΠΟΣ</t>
  </si>
  <si>
    <t>ΤΣΟΥΚΝΙΔΑ</t>
  </si>
  <si>
    <t>ΜΥΤΙΛΗΝΑΙΟΥ</t>
  </si>
  <si>
    <t>ΕΙΡΗΝΗ</t>
  </si>
  <si>
    <t>ΑΝΔΡΕΑΚΟΥ</t>
  </si>
  <si>
    <t>ΚΩΝΣΤΑΝΤΙΝΑ</t>
  </si>
  <si>
    <t>ΠΑΠΑΔΟΠΟΥΛΟΥ</t>
  </si>
  <si>
    <t>ΜΑΡΙΝΑ</t>
  </si>
  <si>
    <t>2ο ΔΗΜΟΤΙΚΟ ΣΧΟΛΕΙΟ ΠΑΡΟΙΚΙΑΣ ΠΑΡΟΥ</t>
  </si>
  <si>
    <t>2ο ΔΗΜΟΤΙΚΟ ΣΧΟΛΕΙΟ ΤΗΝΟΥ</t>
  </si>
  <si>
    <t>ΔΗΜΟΤΙΚΟ ΣΧΟΛΕΙΟ ΑΝΔΡΟΥ ΧΩΡΑΣ</t>
  </si>
  <si>
    <t>ΔΗΜΟΤΙΚΟ ΣΧΟΛΕΙΟ ΚΙΜΩΛΟΥ</t>
  </si>
  <si>
    <t>1ο ΔΗΜΟΤΙΚΟ ΣΧΟΛΕΙΟ ΝΑΞΟΥ</t>
  </si>
  <si>
    <t>ΒΙΔΑΛΗ</t>
  </si>
  <si>
    <t>ΓΙΑΝΝΟΠΟΥΛΟΥ</t>
  </si>
  <si>
    <t>ΕΥΓΕΝΙΑ</t>
  </si>
  <si>
    <t>ΖΕΡΒΟΣ</t>
  </si>
  <si>
    <t>ΚΥΡΟΥ</t>
  </si>
  <si>
    <t>ΠΑΠΑΜΙΧΑΗΛ</t>
  </si>
  <si>
    <t>ΠΕΤΡΟΥΛΑ</t>
  </si>
  <si>
    <t>ΡΟΥΣΣΑ</t>
  </si>
  <si>
    <t>ΤΣΑΛΙΚΗ</t>
  </si>
  <si>
    <t>ΑΝΝΑ-ΓΑΡΥΦΑΛΛΙΑ</t>
  </si>
  <si>
    <t>ΔΩΔΕΚΑΝΗΣΟΥ</t>
  </si>
  <si>
    <t>Σχολείο οργανικής θέσης /
 Διάθεση ΠΥΣΠΕ Κυκλάδων /
Περιοχή προέλευσης</t>
  </si>
  <si>
    <t>ΓΑΡΔΕΛΗΣ</t>
  </si>
  <si>
    <t>ΧΑΝΙΩΝ</t>
  </si>
  <si>
    <t>ΠΕ16</t>
  </si>
  <si>
    <t xml:space="preserve">Σχολείο οργανικής θέσης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</si>
</sst>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6" xfId="0" applyFont="1" applyBorder="1"/>
    <xf numFmtId="0" fontId="3" fillId="4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/>
    <xf numFmtId="0" fontId="4" fillId="0" borderId="0" xfId="0" applyFont="1"/>
    <xf numFmtId="0" fontId="1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6" fillId="0" borderId="3" xfId="0" applyFont="1" applyBorder="1"/>
    <xf numFmtId="0" fontId="5" fillId="3" borderId="3" xfId="0" applyFont="1" applyFill="1" applyBorder="1" applyAlignment="1">
      <alignment horizontal="center" textRotation="90"/>
    </xf>
    <xf numFmtId="0" fontId="5" fillId="3" borderId="3" xfId="0" applyFont="1" applyFill="1" applyBorder="1" applyAlignment="1">
      <alignment horizontal="center" textRotation="90" wrapText="1"/>
    </xf>
    <xf numFmtId="0" fontId="5" fillId="4" borderId="3" xfId="0" applyFont="1" applyFill="1" applyBorder="1" applyAlignment="1">
      <alignment horizontal="center" textRotation="90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6" fillId="5" borderId="3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1" fillId="0" borderId="13" xfId="0" applyFont="1" applyBorder="1" applyAlignment="1">
      <alignment horizontal="center" vertical="top"/>
    </xf>
    <xf numFmtId="0" fontId="1" fillId="5" borderId="13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left" vertical="top" wrapText="1"/>
    </xf>
    <xf numFmtId="2" fontId="1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textRotation="90"/>
    </xf>
    <xf numFmtId="0" fontId="5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textRotation="90"/>
    </xf>
    <xf numFmtId="0" fontId="3" fillId="6" borderId="9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workbookViewId="0">
      <selection sqref="A1:XFD1048576"/>
    </sheetView>
  </sheetViews>
  <sheetFormatPr defaultColWidth="0" defaultRowHeight="12.75" zeroHeight="1"/>
  <cols>
    <col min="1" max="1" width="4.42578125" style="18" bestFit="1" customWidth="1"/>
    <col min="2" max="2" width="7" style="14" bestFit="1" customWidth="1"/>
    <col min="3" max="3" width="14.5703125" style="14" bestFit="1" customWidth="1"/>
    <col min="4" max="4" width="11.7109375" style="14" bestFit="1" customWidth="1"/>
    <col min="5" max="5" width="13.42578125" style="14" customWidth="1"/>
    <col min="6" max="6" width="7.5703125" style="18" bestFit="1" customWidth="1"/>
    <col min="7" max="7" width="14.7109375" style="18" customWidth="1"/>
    <col min="8" max="8" width="11.85546875" style="18" customWidth="1"/>
    <col min="9" max="9" width="13" style="18" customWidth="1"/>
    <col min="10" max="10" width="7" style="18" bestFit="1" customWidth="1"/>
    <col min="11" max="11" width="6" style="18" bestFit="1" customWidth="1"/>
    <col min="12" max="12" width="8.5703125" style="18" bestFit="1" customWidth="1"/>
    <col min="13" max="13" width="7" style="18" bestFit="1" customWidth="1"/>
    <col min="14" max="15" width="3.7109375" style="18" bestFit="1" customWidth="1"/>
    <col min="16" max="16" width="7" style="18" bestFit="1" customWidth="1"/>
    <col min="17" max="17" width="3.85546875" style="18" bestFit="1" customWidth="1"/>
    <col min="18" max="19" width="0" style="14" hidden="1" customWidth="1"/>
    <col min="20" max="16384" width="9.140625" style="14" hidden="1"/>
  </cols>
  <sheetData>
    <row r="1" spans="1:17">
      <c r="A1" s="38" t="s">
        <v>0</v>
      </c>
      <c r="B1" s="38" t="s">
        <v>1</v>
      </c>
      <c r="C1" s="38" t="s">
        <v>12</v>
      </c>
      <c r="D1" s="38" t="s">
        <v>13</v>
      </c>
      <c r="E1" s="39" t="s">
        <v>86</v>
      </c>
      <c r="F1" s="38" t="s">
        <v>2</v>
      </c>
      <c r="G1" s="38" t="s">
        <v>3</v>
      </c>
      <c r="H1" s="35" t="s">
        <v>16</v>
      </c>
      <c r="I1" s="35" t="s">
        <v>17</v>
      </c>
      <c r="J1" s="37" t="s">
        <v>11</v>
      </c>
      <c r="K1" s="37"/>
      <c r="L1" s="37"/>
      <c r="M1" s="37"/>
      <c r="N1" s="37"/>
      <c r="O1" s="37"/>
      <c r="P1" s="37"/>
      <c r="Q1" s="36" t="s">
        <v>10</v>
      </c>
    </row>
    <row r="2" spans="1:17" ht="94.5" customHeight="1">
      <c r="A2" s="38"/>
      <c r="B2" s="38"/>
      <c r="C2" s="38"/>
      <c r="D2" s="38"/>
      <c r="E2" s="40"/>
      <c r="F2" s="38"/>
      <c r="G2" s="38"/>
      <c r="H2" s="35"/>
      <c r="I2" s="35"/>
      <c r="J2" s="15" t="s">
        <v>4</v>
      </c>
      <c r="K2" s="15" t="s">
        <v>5</v>
      </c>
      <c r="L2" s="16" t="s">
        <v>6</v>
      </c>
      <c r="M2" s="15" t="s">
        <v>7</v>
      </c>
      <c r="N2" s="15" t="s">
        <v>8</v>
      </c>
      <c r="O2" s="15" t="s">
        <v>43</v>
      </c>
      <c r="P2" s="17" t="s">
        <v>9</v>
      </c>
      <c r="Q2" s="36"/>
    </row>
    <row r="3" spans="1:17">
      <c r="A3" s="18">
        <v>1</v>
      </c>
      <c r="B3" s="14">
        <v>608887</v>
      </c>
      <c r="C3" s="14" t="s">
        <v>45</v>
      </c>
      <c r="D3" s="14" t="s">
        <v>46</v>
      </c>
      <c r="E3" s="14" t="s">
        <v>87</v>
      </c>
      <c r="F3" s="18" t="s">
        <v>18</v>
      </c>
      <c r="G3" s="19" t="s">
        <v>47</v>
      </c>
      <c r="I3" s="20"/>
      <c r="J3" s="18">
        <v>44.33</v>
      </c>
      <c r="K3" s="18">
        <v>25</v>
      </c>
      <c r="L3" s="18">
        <v>0</v>
      </c>
      <c r="M3" s="18">
        <f t="shared" ref="M3:M16" si="0">SUM(J3:L3)</f>
        <v>69.33</v>
      </c>
      <c r="N3" s="18">
        <v>0</v>
      </c>
      <c r="O3" s="18">
        <v>0</v>
      </c>
      <c r="P3" s="21">
        <f t="shared" ref="P3:P16" si="1">SUM(J3+K3+L3+N3+O3)</f>
        <v>69.33</v>
      </c>
      <c r="Q3" s="18" t="s">
        <v>14</v>
      </c>
    </row>
    <row r="4" spans="1:17" ht="25.5">
      <c r="A4" s="20" t="s">
        <v>80</v>
      </c>
      <c r="B4" s="22" t="s">
        <v>81</v>
      </c>
      <c r="C4" s="22" t="s">
        <v>82</v>
      </c>
      <c r="D4" s="22" t="s">
        <v>83</v>
      </c>
      <c r="E4" s="22" t="s">
        <v>88</v>
      </c>
      <c r="F4" s="20" t="s">
        <v>84</v>
      </c>
      <c r="G4" s="19" t="s">
        <v>49</v>
      </c>
      <c r="H4" s="20"/>
      <c r="J4" s="18">
        <v>38.99</v>
      </c>
      <c r="K4" s="18">
        <v>20.83</v>
      </c>
      <c r="L4" s="18">
        <v>0</v>
      </c>
      <c r="M4" s="18">
        <v>0</v>
      </c>
      <c r="N4" s="18">
        <v>0</v>
      </c>
      <c r="O4" s="18">
        <v>0</v>
      </c>
      <c r="P4" s="21">
        <f t="shared" si="1"/>
        <v>59.82</v>
      </c>
      <c r="Q4" s="18" t="s">
        <v>14</v>
      </c>
    </row>
    <row r="5" spans="1:17">
      <c r="A5" s="18">
        <v>3</v>
      </c>
      <c r="B5" s="14">
        <v>608801</v>
      </c>
      <c r="C5" s="14" t="s">
        <v>50</v>
      </c>
      <c r="D5" s="14" t="s">
        <v>28</v>
      </c>
      <c r="E5" s="14" t="s">
        <v>89</v>
      </c>
      <c r="F5" s="18" t="s">
        <v>18</v>
      </c>
      <c r="G5" s="19" t="s">
        <v>37</v>
      </c>
      <c r="J5" s="18">
        <v>17.47</v>
      </c>
      <c r="K5" s="18">
        <v>25</v>
      </c>
      <c r="L5" s="18">
        <v>4</v>
      </c>
      <c r="M5" s="18">
        <f t="shared" si="0"/>
        <v>46.47</v>
      </c>
      <c r="N5" s="18">
        <v>0</v>
      </c>
      <c r="O5" s="18">
        <v>0</v>
      </c>
      <c r="P5" s="21">
        <f t="shared" si="1"/>
        <v>46.47</v>
      </c>
      <c r="Q5" s="18" t="s">
        <v>14</v>
      </c>
    </row>
    <row r="6" spans="1:17">
      <c r="A6" s="18">
        <v>1</v>
      </c>
      <c r="B6" s="14">
        <v>550593</v>
      </c>
      <c r="C6" s="14" t="s">
        <v>51</v>
      </c>
      <c r="D6" s="14" t="s">
        <v>52</v>
      </c>
      <c r="E6" s="14" t="s">
        <v>90</v>
      </c>
      <c r="F6" s="18" t="s">
        <v>15</v>
      </c>
      <c r="G6" s="19" t="s">
        <v>53</v>
      </c>
      <c r="H6" s="18" t="s">
        <v>23</v>
      </c>
      <c r="J6" s="18">
        <v>241.14</v>
      </c>
      <c r="K6" s="18">
        <v>79.58</v>
      </c>
      <c r="L6" s="18">
        <v>8</v>
      </c>
      <c r="M6" s="18">
        <f t="shared" si="0"/>
        <v>328.71999999999997</v>
      </c>
      <c r="N6" s="18">
        <v>4</v>
      </c>
      <c r="O6" s="18">
        <v>0</v>
      </c>
      <c r="P6" s="21">
        <f t="shared" si="1"/>
        <v>332.71999999999997</v>
      </c>
      <c r="Q6" s="18" t="s">
        <v>14</v>
      </c>
    </row>
    <row r="7" spans="1:17" ht="38.25">
      <c r="A7" s="23" t="s">
        <v>72</v>
      </c>
      <c r="B7" s="24" t="s">
        <v>73</v>
      </c>
      <c r="C7" s="24" t="s">
        <v>74</v>
      </c>
      <c r="D7" s="24" t="s">
        <v>75</v>
      </c>
      <c r="E7" s="24" t="s">
        <v>91</v>
      </c>
      <c r="F7" s="20" t="s">
        <v>76</v>
      </c>
      <c r="G7" s="19" t="s">
        <v>54</v>
      </c>
      <c r="I7" s="20" t="s">
        <v>32</v>
      </c>
      <c r="J7" s="18">
        <v>43.48</v>
      </c>
      <c r="K7" s="18">
        <v>19.37</v>
      </c>
      <c r="L7" s="18">
        <v>8</v>
      </c>
      <c r="M7" s="18">
        <f t="shared" si="0"/>
        <v>70.849999999999994</v>
      </c>
      <c r="N7" s="18">
        <v>0</v>
      </c>
      <c r="O7" s="18">
        <v>4</v>
      </c>
      <c r="P7" s="21">
        <f t="shared" si="1"/>
        <v>74.849999999999994</v>
      </c>
      <c r="Q7" s="18" t="s">
        <v>14</v>
      </c>
    </row>
    <row r="8" spans="1:17">
      <c r="A8" s="18">
        <v>3</v>
      </c>
      <c r="B8" s="14">
        <v>621982</v>
      </c>
      <c r="C8" s="14" t="s">
        <v>55</v>
      </c>
      <c r="D8" s="14" t="s">
        <v>56</v>
      </c>
      <c r="E8" s="14" t="s">
        <v>92</v>
      </c>
      <c r="F8" s="18" t="s">
        <v>15</v>
      </c>
      <c r="G8" s="19" t="s">
        <v>57</v>
      </c>
      <c r="J8" s="18">
        <v>49.49</v>
      </c>
      <c r="K8" s="18">
        <v>18.95</v>
      </c>
      <c r="L8" s="18">
        <v>4</v>
      </c>
      <c r="M8" s="18">
        <f t="shared" si="0"/>
        <v>72.44</v>
      </c>
      <c r="N8" s="18">
        <v>0</v>
      </c>
      <c r="O8" s="18">
        <v>0</v>
      </c>
      <c r="P8" s="21">
        <f t="shared" si="1"/>
        <v>72.44</v>
      </c>
      <c r="Q8" s="18" t="s">
        <v>14</v>
      </c>
    </row>
    <row r="9" spans="1:17">
      <c r="A9" s="18">
        <v>4</v>
      </c>
      <c r="B9" s="14">
        <v>610926</v>
      </c>
      <c r="C9" s="14" t="s">
        <v>58</v>
      </c>
      <c r="D9" s="14" t="s">
        <v>22</v>
      </c>
      <c r="E9" s="14" t="s">
        <v>25</v>
      </c>
      <c r="F9" s="18" t="s">
        <v>15</v>
      </c>
      <c r="G9" s="19" t="s">
        <v>59</v>
      </c>
      <c r="H9" s="20"/>
      <c r="I9" s="20"/>
      <c r="J9" s="18">
        <v>32.74</v>
      </c>
      <c r="K9" s="18">
        <v>29.58</v>
      </c>
      <c r="L9" s="18">
        <v>0</v>
      </c>
      <c r="M9" s="18">
        <f t="shared" si="0"/>
        <v>62.32</v>
      </c>
      <c r="N9" s="18">
        <v>0</v>
      </c>
      <c r="O9" s="18">
        <v>0</v>
      </c>
      <c r="P9" s="21">
        <f t="shared" si="1"/>
        <v>62.32</v>
      </c>
      <c r="Q9" s="18" t="s">
        <v>14</v>
      </c>
    </row>
    <row r="10" spans="1:17">
      <c r="A10" s="18">
        <v>5</v>
      </c>
      <c r="B10" s="14">
        <v>622050</v>
      </c>
      <c r="C10" s="14" t="s">
        <v>60</v>
      </c>
      <c r="D10" s="14" t="s">
        <v>61</v>
      </c>
      <c r="E10" s="14" t="s">
        <v>93</v>
      </c>
      <c r="F10" s="18" t="s">
        <v>15</v>
      </c>
      <c r="G10" s="19" t="s">
        <v>62</v>
      </c>
      <c r="H10" s="20"/>
      <c r="I10" s="20"/>
      <c r="J10" s="18">
        <v>39.81</v>
      </c>
      <c r="K10" s="18">
        <v>18.75</v>
      </c>
      <c r="L10" s="18">
        <v>0</v>
      </c>
      <c r="M10" s="18">
        <f t="shared" si="0"/>
        <v>58.56</v>
      </c>
      <c r="N10" s="18">
        <v>0</v>
      </c>
      <c r="O10" s="18">
        <v>0</v>
      </c>
      <c r="P10" s="21">
        <f t="shared" si="1"/>
        <v>58.56</v>
      </c>
      <c r="Q10" s="18" t="s">
        <v>14</v>
      </c>
    </row>
    <row r="11" spans="1:17">
      <c r="A11" s="18">
        <v>6</v>
      </c>
      <c r="B11" s="14">
        <v>701063</v>
      </c>
      <c r="C11" s="14" t="s">
        <v>63</v>
      </c>
      <c r="D11" s="14" t="s">
        <v>64</v>
      </c>
      <c r="E11" s="14" t="s">
        <v>19</v>
      </c>
      <c r="F11" s="18" t="s">
        <v>15</v>
      </c>
      <c r="G11" s="19" t="s">
        <v>38</v>
      </c>
      <c r="J11" s="18">
        <v>36.729999999999997</v>
      </c>
      <c r="K11" s="18">
        <v>16.66</v>
      </c>
      <c r="L11" s="18">
        <v>0</v>
      </c>
      <c r="M11" s="18">
        <f t="shared" si="0"/>
        <v>53.39</v>
      </c>
      <c r="N11" s="18">
        <v>0</v>
      </c>
      <c r="O11" s="18">
        <v>0</v>
      </c>
      <c r="P11" s="21">
        <f t="shared" si="1"/>
        <v>53.39</v>
      </c>
      <c r="Q11" s="18" t="s">
        <v>14</v>
      </c>
    </row>
    <row r="12" spans="1:17">
      <c r="A12" s="18">
        <v>7</v>
      </c>
      <c r="B12" s="14">
        <v>620739</v>
      </c>
      <c r="C12" s="14" t="s">
        <v>65</v>
      </c>
      <c r="D12" s="14" t="s">
        <v>48</v>
      </c>
      <c r="E12" s="14" t="s">
        <v>27</v>
      </c>
      <c r="F12" s="18" t="s">
        <v>15</v>
      </c>
      <c r="G12" s="19" t="s">
        <v>39</v>
      </c>
      <c r="J12" s="18">
        <v>24.49</v>
      </c>
      <c r="K12" s="18">
        <v>18.95</v>
      </c>
      <c r="L12" s="18">
        <v>4</v>
      </c>
      <c r="M12" s="18">
        <f t="shared" si="0"/>
        <v>47.44</v>
      </c>
      <c r="N12" s="18">
        <v>0</v>
      </c>
      <c r="O12" s="18">
        <v>0</v>
      </c>
      <c r="P12" s="21">
        <f t="shared" si="1"/>
        <v>47.44</v>
      </c>
      <c r="Q12" s="18" t="s">
        <v>14</v>
      </c>
    </row>
    <row r="13" spans="1:17">
      <c r="A13" s="18">
        <v>8</v>
      </c>
      <c r="B13" s="14">
        <v>702001</v>
      </c>
      <c r="C13" s="14" t="s">
        <v>66</v>
      </c>
      <c r="D13" s="14" t="s">
        <v>67</v>
      </c>
      <c r="E13" s="14" t="s">
        <v>94</v>
      </c>
      <c r="F13" s="18" t="s">
        <v>15</v>
      </c>
      <c r="G13" s="19" t="s">
        <v>68</v>
      </c>
      <c r="J13" s="18">
        <v>26.3</v>
      </c>
      <c r="K13" s="18">
        <v>17.29</v>
      </c>
      <c r="L13" s="18">
        <v>0</v>
      </c>
      <c r="M13" s="18">
        <f t="shared" si="0"/>
        <v>43.59</v>
      </c>
      <c r="N13" s="18">
        <v>0</v>
      </c>
      <c r="O13" s="18">
        <v>0</v>
      </c>
      <c r="P13" s="21">
        <f t="shared" si="1"/>
        <v>43.59</v>
      </c>
      <c r="Q13" s="18" t="s">
        <v>14</v>
      </c>
    </row>
    <row r="14" spans="1:17">
      <c r="A14" s="18">
        <v>9</v>
      </c>
      <c r="B14" s="14">
        <v>621488</v>
      </c>
      <c r="C14" s="14" t="s">
        <v>69</v>
      </c>
      <c r="D14" s="14" t="s">
        <v>52</v>
      </c>
      <c r="E14" s="14" t="s">
        <v>102</v>
      </c>
      <c r="F14" s="18" t="s">
        <v>15</v>
      </c>
      <c r="G14" s="19" t="s">
        <v>39</v>
      </c>
      <c r="J14" s="18">
        <v>26.14</v>
      </c>
      <c r="K14" s="18">
        <v>15</v>
      </c>
      <c r="L14" s="18">
        <v>4</v>
      </c>
      <c r="M14" s="18">
        <f t="shared" si="0"/>
        <v>45.14</v>
      </c>
      <c r="N14" s="18">
        <v>0</v>
      </c>
      <c r="O14" s="18">
        <v>0</v>
      </c>
      <c r="P14" s="21">
        <f t="shared" si="1"/>
        <v>45.14</v>
      </c>
      <c r="Q14" s="18" t="s">
        <v>14</v>
      </c>
    </row>
    <row r="15" spans="1:17" ht="38.25">
      <c r="A15" s="20" t="s">
        <v>77</v>
      </c>
      <c r="B15" s="24" t="s">
        <v>78</v>
      </c>
      <c r="C15" s="24" t="s">
        <v>79</v>
      </c>
      <c r="D15" s="24" t="s">
        <v>75</v>
      </c>
      <c r="E15" s="24" t="s">
        <v>95</v>
      </c>
      <c r="F15" s="20" t="s">
        <v>76</v>
      </c>
      <c r="G15" s="19" t="s">
        <v>36</v>
      </c>
      <c r="H15" s="20" t="s">
        <v>35</v>
      </c>
      <c r="J15" s="18">
        <v>13.97</v>
      </c>
      <c r="K15" s="18">
        <v>18.95</v>
      </c>
      <c r="L15" s="18">
        <v>4</v>
      </c>
      <c r="M15" s="18">
        <f t="shared" si="0"/>
        <v>36.92</v>
      </c>
      <c r="N15" s="18">
        <v>4</v>
      </c>
      <c r="O15" s="18">
        <v>0</v>
      </c>
      <c r="P15" s="21">
        <f t="shared" si="1"/>
        <v>40.92</v>
      </c>
      <c r="Q15" s="18" t="s">
        <v>14</v>
      </c>
    </row>
    <row r="16" spans="1:17" ht="16.5" customHeight="1">
      <c r="A16" s="18">
        <v>11</v>
      </c>
      <c r="B16" s="14">
        <v>700367</v>
      </c>
      <c r="C16" s="14" t="s">
        <v>70</v>
      </c>
      <c r="D16" s="14" t="s">
        <v>27</v>
      </c>
      <c r="E16" s="14" t="s">
        <v>87</v>
      </c>
      <c r="F16" s="18" t="s">
        <v>15</v>
      </c>
      <c r="G16" s="19" t="s">
        <v>71</v>
      </c>
      <c r="J16" s="18">
        <v>24.41</v>
      </c>
      <c r="K16" s="18">
        <v>16.45</v>
      </c>
      <c r="L16" s="18">
        <v>0</v>
      </c>
      <c r="M16" s="18">
        <f t="shared" si="0"/>
        <v>40.86</v>
      </c>
      <c r="N16" s="18">
        <v>0</v>
      </c>
      <c r="O16" s="18">
        <v>0</v>
      </c>
      <c r="P16" s="21">
        <f t="shared" si="1"/>
        <v>40.86</v>
      </c>
      <c r="Q16" s="18" t="s">
        <v>14</v>
      </c>
    </row>
    <row r="17" ht="1.5" hidden="1" customHeight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</sheetData>
  <mergeCells count="11">
    <mergeCell ref="I1:I2"/>
    <mergeCell ref="Q1:Q2"/>
    <mergeCell ref="H1:H2"/>
    <mergeCell ref="J1:P1"/>
    <mergeCell ref="A1:A2"/>
    <mergeCell ref="B1:B2"/>
    <mergeCell ref="C1:C2"/>
    <mergeCell ref="F1:F2"/>
    <mergeCell ref="G1:G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9"/>
  <sheetViews>
    <sheetView topLeftCell="C1" workbookViewId="0">
      <selection activeCell="H11" sqref="H11"/>
    </sheetView>
  </sheetViews>
  <sheetFormatPr defaultColWidth="0" defaultRowHeight="15" customHeight="1" zeroHeight="1"/>
  <cols>
    <col min="1" max="2" width="7" style="26" customWidth="1"/>
    <col min="3" max="3" width="16.28515625" style="5" bestFit="1" customWidth="1"/>
    <col min="4" max="4" width="19" style="5" bestFit="1" customWidth="1"/>
    <col min="5" max="5" width="14.140625" style="5" customWidth="1"/>
    <col min="6" max="6" width="7.5703125" style="5" bestFit="1" customWidth="1"/>
    <col min="7" max="7" width="38.85546875" style="27" bestFit="1" customWidth="1"/>
    <col min="8" max="8" width="17" style="5" customWidth="1"/>
    <col min="9" max="9" width="14.85546875" style="5" customWidth="1"/>
    <col min="10" max="10" width="7" style="5" customWidth="1"/>
    <col min="11" max="13" width="6" style="5" bestFit="1" customWidth="1"/>
    <col min="14" max="14" width="6.42578125" style="5" bestFit="1" customWidth="1"/>
    <col min="15" max="15" width="3.7109375" style="5" bestFit="1" customWidth="1"/>
    <col min="16" max="16" width="3.28515625" style="5" bestFit="1" customWidth="1"/>
    <col min="17" max="17" width="6.42578125" style="5" bestFit="1" customWidth="1"/>
    <col min="18" max="18" width="3.7109375" style="5" bestFit="1" customWidth="1"/>
    <col min="19" max="20" width="0" style="5" hidden="1" customWidth="1"/>
    <col min="21" max="16384" width="9.140625" style="5" hidden="1"/>
  </cols>
  <sheetData>
    <row r="1" spans="1:18" s="4" customFormat="1" ht="15" customHeight="1">
      <c r="A1" s="46" t="s">
        <v>85</v>
      </c>
      <c r="B1" s="46" t="s">
        <v>1</v>
      </c>
      <c r="C1" s="43" t="s">
        <v>12</v>
      </c>
      <c r="D1" s="43" t="s">
        <v>13</v>
      </c>
      <c r="E1" s="46" t="s">
        <v>86</v>
      </c>
      <c r="F1" s="43" t="s">
        <v>2</v>
      </c>
      <c r="G1" s="45" t="s">
        <v>146</v>
      </c>
      <c r="H1" s="45" t="s">
        <v>16</v>
      </c>
      <c r="I1" s="45" t="s">
        <v>17</v>
      </c>
      <c r="J1" s="49" t="s">
        <v>11</v>
      </c>
      <c r="K1" s="49"/>
      <c r="L1" s="49"/>
      <c r="M1" s="49"/>
      <c r="N1" s="49"/>
      <c r="O1" s="49"/>
      <c r="P1" s="49"/>
      <c r="Q1" s="49"/>
      <c r="R1" s="41" t="s">
        <v>10</v>
      </c>
    </row>
    <row r="2" spans="1:18" s="1" customFormat="1" ht="89.25" thickBot="1">
      <c r="A2" s="47"/>
      <c r="B2" s="47"/>
      <c r="C2" s="44"/>
      <c r="D2" s="44"/>
      <c r="E2" s="47"/>
      <c r="F2" s="44"/>
      <c r="G2" s="44"/>
      <c r="H2" s="48"/>
      <c r="I2" s="48"/>
      <c r="J2" s="7" t="s">
        <v>4</v>
      </c>
      <c r="K2" s="7" t="s">
        <v>5</v>
      </c>
      <c r="L2" s="3" t="s">
        <v>30</v>
      </c>
      <c r="M2" s="3" t="s">
        <v>31</v>
      </c>
      <c r="N2" s="3" t="s">
        <v>7</v>
      </c>
      <c r="O2" s="7" t="s">
        <v>8</v>
      </c>
      <c r="P2" s="7" t="s">
        <v>43</v>
      </c>
      <c r="Q2" s="2" t="s">
        <v>9</v>
      </c>
      <c r="R2" s="42"/>
    </row>
    <row r="3" spans="1:18">
      <c r="A3" s="6">
        <v>1</v>
      </c>
      <c r="B3" s="6">
        <v>603339</v>
      </c>
      <c r="C3" s="8" t="s">
        <v>103</v>
      </c>
      <c r="D3" s="8" t="s">
        <v>104</v>
      </c>
      <c r="E3" s="8" t="s">
        <v>34</v>
      </c>
      <c r="F3" s="8" t="s">
        <v>105</v>
      </c>
      <c r="G3" s="8" t="s">
        <v>20</v>
      </c>
      <c r="H3" s="8" t="s">
        <v>24</v>
      </c>
      <c r="I3" s="25"/>
      <c r="J3" s="9">
        <v>91.85</v>
      </c>
      <c r="K3" s="10">
        <v>30</v>
      </c>
      <c r="L3" s="10">
        <v>4</v>
      </c>
      <c r="M3" s="10">
        <v>8</v>
      </c>
      <c r="N3" s="11">
        <f t="shared" ref="N3" si="0">SUM(J3:M3)</f>
        <v>133.85</v>
      </c>
      <c r="O3" s="10"/>
      <c r="P3" s="10"/>
      <c r="Q3" s="12">
        <f t="shared" ref="Q3" si="1">SUM(J3+K3+L3+M3+O3+P3)</f>
        <v>133.85</v>
      </c>
      <c r="R3" s="13" t="s">
        <v>29</v>
      </c>
    </row>
    <row r="4" spans="1:18">
      <c r="A4" s="28">
        <v>2</v>
      </c>
      <c r="B4" s="8">
        <v>213763</v>
      </c>
      <c r="C4" s="8" t="s">
        <v>139</v>
      </c>
      <c r="D4" s="8" t="s">
        <v>21</v>
      </c>
      <c r="E4" s="8" t="s">
        <v>101</v>
      </c>
      <c r="F4" s="8" t="s">
        <v>105</v>
      </c>
      <c r="G4" s="8" t="s">
        <v>97</v>
      </c>
      <c r="H4" s="8"/>
      <c r="I4" s="8" t="s">
        <v>24</v>
      </c>
      <c r="J4" s="9">
        <v>77</v>
      </c>
      <c r="K4" s="10">
        <v>22.5</v>
      </c>
      <c r="L4" s="10">
        <v>4</v>
      </c>
      <c r="M4" s="10">
        <v>8</v>
      </c>
      <c r="N4" s="11">
        <f>SUM(J4:M4)</f>
        <v>111.5</v>
      </c>
      <c r="O4" s="10">
        <v>0</v>
      </c>
      <c r="P4" s="10">
        <v>4</v>
      </c>
      <c r="Q4" s="12">
        <f>SUM(J4+K4+L4+M4+O4+P4)</f>
        <v>115.5</v>
      </c>
      <c r="R4" s="13" t="s">
        <v>29</v>
      </c>
    </row>
    <row r="5" spans="1:18">
      <c r="A5" s="29">
        <v>3</v>
      </c>
      <c r="B5" s="30">
        <v>219201</v>
      </c>
      <c r="C5" s="30" t="s">
        <v>135</v>
      </c>
      <c r="D5" s="30" t="s">
        <v>41</v>
      </c>
      <c r="E5" s="30" t="s">
        <v>115</v>
      </c>
      <c r="F5" s="30" t="s">
        <v>105</v>
      </c>
      <c r="G5" s="8" t="s">
        <v>97</v>
      </c>
      <c r="H5" s="8" t="s">
        <v>24</v>
      </c>
      <c r="I5" s="8" t="s">
        <v>24</v>
      </c>
      <c r="J5" s="9">
        <v>66.209999999999994</v>
      </c>
      <c r="K5" s="31">
        <v>25.2</v>
      </c>
      <c r="L5" s="10">
        <v>4</v>
      </c>
      <c r="M5" s="10">
        <v>4</v>
      </c>
      <c r="N5" s="11">
        <f t="shared" ref="N5" si="2">SUM(J5:M5)</f>
        <v>99.41</v>
      </c>
      <c r="O5" s="10">
        <v>4</v>
      </c>
      <c r="P5" s="10">
        <v>4</v>
      </c>
      <c r="Q5" s="12">
        <f t="shared" ref="Q5:Q6" si="3">SUM(J5+K5+L5+M5+O5+P5)</f>
        <v>107.41</v>
      </c>
      <c r="R5" s="13" t="s">
        <v>29</v>
      </c>
    </row>
    <row r="6" spans="1:18" ht="25.5">
      <c r="A6" s="28">
        <v>4</v>
      </c>
      <c r="B6" s="8">
        <v>229163</v>
      </c>
      <c r="C6" s="8" t="s">
        <v>142</v>
      </c>
      <c r="D6" s="8" t="s">
        <v>26</v>
      </c>
      <c r="E6" s="8" t="s">
        <v>96</v>
      </c>
      <c r="F6" s="8" t="s">
        <v>105</v>
      </c>
      <c r="G6" s="8" t="s">
        <v>97</v>
      </c>
      <c r="H6" s="8" t="s">
        <v>35</v>
      </c>
      <c r="I6" s="8" t="s">
        <v>35</v>
      </c>
      <c r="J6" s="9">
        <v>42.25</v>
      </c>
      <c r="K6" s="10">
        <v>20.62</v>
      </c>
      <c r="L6" s="10">
        <v>4</v>
      </c>
      <c r="M6" s="10">
        <v>0</v>
      </c>
      <c r="N6" s="11">
        <f t="shared" ref="N6" si="4">SUM(J6:M6)</f>
        <v>66.87</v>
      </c>
      <c r="O6" s="10">
        <v>4</v>
      </c>
      <c r="P6" s="10">
        <v>4</v>
      </c>
      <c r="Q6" s="12">
        <f t="shared" si="3"/>
        <v>74.87</v>
      </c>
      <c r="R6" s="13" t="s">
        <v>29</v>
      </c>
    </row>
    <row r="7" spans="1:18">
      <c r="A7" s="28">
        <v>5</v>
      </c>
      <c r="B7" s="8">
        <v>224072</v>
      </c>
      <c r="C7" s="8" t="s">
        <v>136</v>
      </c>
      <c r="D7" s="8" t="s">
        <v>137</v>
      </c>
      <c r="E7" s="8" t="s">
        <v>25</v>
      </c>
      <c r="F7" s="8" t="s">
        <v>105</v>
      </c>
      <c r="G7" s="8" t="s">
        <v>97</v>
      </c>
      <c r="H7" s="8"/>
      <c r="I7" s="8"/>
      <c r="J7" s="9">
        <v>47.3</v>
      </c>
      <c r="K7" s="10">
        <v>18.12</v>
      </c>
      <c r="L7" s="10">
        <v>0</v>
      </c>
      <c r="M7" s="10">
        <v>0</v>
      </c>
      <c r="N7" s="11">
        <f t="shared" ref="N7" si="5">SUM(J7:M7)</f>
        <v>65.42</v>
      </c>
      <c r="O7" s="10">
        <v>0</v>
      </c>
      <c r="P7" s="10">
        <v>0</v>
      </c>
      <c r="Q7" s="12">
        <f t="shared" ref="Q7" si="6">SUM(J7+K7+L7+M7+O7+P7)</f>
        <v>65.42</v>
      </c>
      <c r="R7" s="13" t="s">
        <v>29</v>
      </c>
    </row>
    <row r="8" spans="1:18" s="34" customFormat="1" ht="12.75">
      <c r="A8" s="32">
        <v>6</v>
      </c>
      <c r="B8" s="33">
        <v>623042</v>
      </c>
      <c r="C8" s="33" t="s">
        <v>143</v>
      </c>
      <c r="D8" s="33" t="s">
        <v>144</v>
      </c>
      <c r="E8" s="33" t="s">
        <v>108</v>
      </c>
      <c r="F8" s="33" t="s">
        <v>105</v>
      </c>
      <c r="G8" s="33" t="s">
        <v>145</v>
      </c>
      <c r="H8" s="33"/>
      <c r="I8" s="33"/>
      <c r="J8" s="9">
        <v>15.98</v>
      </c>
      <c r="K8" s="10">
        <v>15</v>
      </c>
      <c r="L8" s="10">
        <v>4</v>
      </c>
      <c r="M8" s="10">
        <v>0</v>
      </c>
      <c r="N8" s="11">
        <f t="shared" ref="N8" si="7">SUM(J8:M8)</f>
        <v>34.980000000000004</v>
      </c>
      <c r="O8" s="10">
        <v>0</v>
      </c>
      <c r="P8" s="10">
        <v>0</v>
      </c>
      <c r="Q8" s="12">
        <f t="shared" ref="Q8" si="8">SUM(J8+K8+L8+M8+O8+P8)</f>
        <v>34.980000000000004</v>
      </c>
      <c r="R8" s="13" t="s">
        <v>29</v>
      </c>
    </row>
    <row r="9" spans="1:18"/>
    <row r="10" spans="1:18"/>
    <row r="11" spans="1:18"/>
    <row r="12" spans="1:18"/>
    <row r="13" spans="1:18"/>
    <row r="14" spans="1:18"/>
    <row r="15" spans="1:18"/>
    <row r="16" spans="1:18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mergeCells count="11">
    <mergeCell ref="G1:G2"/>
    <mergeCell ref="H1:H2"/>
    <mergeCell ref="I1:I2"/>
    <mergeCell ref="J1:Q1"/>
    <mergeCell ref="R1:R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ignoredErrors>
    <ignoredError sqref="N3 N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T84"/>
  <sheetViews>
    <sheetView topLeftCell="C1" workbookViewId="0">
      <selection activeCell="E16" sqref="E16"/>
    </sheetView>
  </sheetViews>
  <sheetFormatPr defaultColWidth="0" defaultRowHeight="15" customHeight="1" zeroHeight="1"/>
  <cols>
    <col min="1" max="2" width="7" style="26" customWidth="1"/>
    <col min="3" max="3" width="16.28515625" style="5" bestFit="1" customWidth="1"/>
    <col min="4" max="4" width="13.140625" style="5" bestFit="1" customWidth="1"/>
    <col min="5" max="5" width="14.140625" style="5" customWidth="1"/>
    <col min="6" max="6" width="7.5703125" style="5" bestFit="1" customWidth="1"/>
    <col min="7" max="7" width="38.85546875" style="27" bestFit="1" customWidth="1"/>
    <col min="8" max="8" width="17" style="5" customWidth="1"/>
    <col min="9" max="9" width="14.85546875" style="5" customWidth="1"/>
    <col min="10" max="10" width="7" style="5" customWidth="1"/>
    <col min="11" max="13" width="6" style="5" bestFit="1" customWidth="1"/>
    <col min="14" max="14" width="6.42578125" style="5" bestFit="1" customWidth="1"/>
    <col min="15" max="15" width="3.7109375" style="5" bestFit="1" customWidth="1"/>
    <col min="16" max="16" width="3.28515625" style="5" bestFit="1" customWidth="1"/>
    <col min="17" max="17" width="6.42578125" style="5" bestFit="1" customWidth="1"/>
    <col min="18" max="18" width="3.7109375" style="5" bestFit="1" customWidth="1"/>
    <col min="19" max="20" width="0" style="5" hidden="1" customWidth="1"/>
    <col min="21" max="16384" width="9.140625" style="5" hidden="1"/>
  </cols>
  <sheetData>
    <row r="1" spans="1:18" s="4" customFormat="1" ht="15" customHeight="1">
      <c r="A1" s="46" t="s">
        <v>85</v>
      </c>
      <c r="B1" s="46" t="s">
        <v>1</v>
      </c>
      <c r="C1" s="43" t="s">
        <v>12</v>
      </c>
      <c r="D1" s="43" t="s">
        <v>13</v>
      </c>
      <c r="E1" s="46" t="s">
        <v>86</v>
      </c>
      <c r="F1" s="43" t="s">
        <v>2</v>
      </c>
      <c r="G1" s="45" t="s">
        <v>146</v>
      </c>
      <c r="H1" s="45" t="s">
        <v>16</v>
      </c>
      <c r="I1" s="45" t="s">
        <v>17</v>
      </c>
      <c r="J1" s="49" t="s">
        <v>11</v>
      </c>
      <c r="K1" s="49"/>
      <c r="L1" s="49"/>
      <c r="M1" s="49"/>
      <c r="N1" s="49"/>
      <c r="O1" s="49"/>
      <c r="P1" s="49"/>
      <c r="Q1" s="49"/>
      <c r="R1" s="41" t="s">
        <v>10</v>
      </c>
    </row>
    <row r="2" spans="1:18" s="1" customFormat="1" ht="89.25" thickBot="1">
      <c r="A2" s="47"/>
      <c r="B2" s="47"/>
      <c r="C2" s="44"/>
      <c r="D2" s="44"/>
      <c r="E2" s="47"/>
      <c r="F2" s="44"/>
      <c r="G2" s="44"/>
      <c r="H2" s="48"/>
      <c r="I2" s="48"/>
      <c r="J2" s="7" t="s">
        <v>4</v>
      </c>
      <c r="K2" s="7" t="s">
        <v>5</v>
      </c>
      <c r="L2" s="3" t="s">
        <v>30</v>
      </c>
      <c r="M2" s="3" t="s">
        <v>31</v>
      </c>
      <c r="N2" s="3" t="s">
        <v>7</v>
      </c>
      <c r="O2" s="7" t="s">
        <v>8</v>
      </c>
      <c r="P2" s="7" t="s">
        <v>43</v>
      </c>
      <c r="Q2" s="2" t="s">
        <v>9</v>
      </c>
      <c r="R2" s="42"/>
    </row>
    <row r="3" spans="1:18" s="27" customFormat="1">
      <c r="A3" s="28">
        <v>1</v>
      </c>
      <c r="B3" s="8">
        <v>199138</v>
      </c>
      <c r="C3" s="8" t="s">
        <v>140</v>
      </c>
      <c r="D3" s="8" t="s">
        <v>141</v>
      </c>
      <c r="E3" s="8" t="s">
        <v>34</v>
      </c>
      <c r="F3" s="8" t="s">
        <v>109</v>
      </c>
      <c r="G3" s="8" t="s">
        <v>97</v>
      </c>
      <c r="H3" s="8"/>
      <c r="I3" s="8"/>
      <c r="J3" s="9">
        <v>106.85</v>
      </c>
      <c r="K3" s="10">
        <v>30</v>
      </c>
      <c r="L3" s="10">
        <v>4</v>
      </c>
      <c r="M3" s="10">
        <v>4</v>
      </c>
      <c r="N3" s="11">
        <f t="shared" ref="N3" si="0">SUM(J3:M3)</f>
        <v>144.85</v>
      </c>
      <c r="O3" s="10">
        <v>0</v>
      </c>
      <c r="P3" s="10">
        <v>0</v>
      </c>
      <c r="Q3" s="12">
        <f t="shared" ref="Q3" si="1">SUM(J3+K3+L3+M3+O3+P3)</f>
        <v>144.85</v>
      </c>
      <c r="R3" s="13" t="s">
        <v>29</v>
      </c>
    </row>
    <row r="4" spans="1:18" s="27" customFormat="1">
      <c r="A4" s="6">
        <v>2</v>
      </c>
      <c r="B4" s="6">
        <v>612337</v>
      </c>
      <c r="C4" s="8" t="s">
        <v>106</v>
      </c>
      <c r="D4" s="8" t="s">
        <v>107</v>
      </c>
      <c r="E4" s="8" t="s">
        <v>108</v>
      </c>
      <c r="F4" s="8" t="s">
        <v>109</v>
      </c>
      <c r="G4" s="8" t="s">
        <v>42</v>
      </c>
      <c r="H4" s="8" t="s">
        <v>23</v>
      </c>
      <c r="I4" s="8" t="s">
        <v>23</v>
      </c>
      <c r="J4" s="9">
        <v>96.54</v>
      </c>
      <c r="K4" s="10">
        <v>33.119999999999997</v>
      </c>
      <c r="L4" s="10">
        <v>4</v>
      </c>
      <c r="M4" s="10">
        <v>8</v>
      </c>
      <c r="N4" s="11">
        <f t="shared" ref="N4" si="2">SUM(J4:M4)</f>
        <v>141.66</v>
      </c>
      <c r="O4" s="10">
        <v>0</v>
      </c>
      <c r="P4" s="10">
        <v>4</v>
      </c>
      <c r="Q4" s="12">
        <f t="shared" ref="Q4" si="3">SUM(J4+K4+L4+M4+O4+P4)</f>
        <v>145.66</v>
      </c>
      <c r="R4" s="13" t="s">
        <v>29</v>
      </c>
    </row>
    <row r="5" spans="1:18">
      <c r="A5" s="6">
        <v>3</v>
      </c>
      <c r="B5" s="6">
        <v>609629</v>
      </c>
      <c r="C5" s="8" t="s">
        <v>110</v>
      </c>
      <c r="D5" s="8" t="s">
        <v>111</v>
      </c>
      <c r="E5" s="8" t="s">
        <v>99</v>
      </c>
      <c r="F5" s="8" t="s">
        <v>109</v>
      </c>
      <c r="G5" s="8" t="s">
        <v>130</v>
      </c>
      <c r="H5" s="8" t="s">
        <v>112</v>
      </c>
      <c r="I5" s="8"/>
      <c r="J5" s="9">
        <v>77.19</v>
      </c>
      <c r="K5" s="10">
        <v>26.04</v>
      </c>
      <c r="L5" s="10">
        <v>4</v>
      </c>
      <c r="M5" s="10">
        <v>4</v>
      </c>
      <c r="N5" s="11">
        <f t="shared" ref="N5:N14" si="4">SUM(J5:M5)</f>
        <v>111.22999999999999</v>
      </c>
      <c r="O5" s="10">
        <v>4</v>
      </c>
      <c r="P5" s="10">
        <v>0</v>
      </c>
      <c r="Q5" s="12">
        <f t="shared" ref="Q5:Q14" si="5">SUM(J5+K5+L5+M5+O5+P5)</f>
        <v>115.22999999999999</v>
      </c>
      <c r="R5" s="13" t="s">
        <v>29</v>
      </c>
    </row>
    <row r="6" spans="1:18" ht="25.5">
      <c r="A6" s="28">
        <v>4</v>
      </c>
      <c r="B6" s="8">
        <v>208070</v>
      </c>
      <c r="C6" s="8" t="s">
        <v>138</v>
      </c>
      <c r="D6" s="8" t="s">
        <v>90</v>
      </c>
      <c r="E6" s="8" t="s">
        <v>19</v>
      </c>
      <c r="F6" s="8" t="s">
        <v>109</v>
      </c>
      <c r="G6" s="8" t="s">
        <v>97</v>
      </c>
      <c r="H6" s="8" t="s">
        <v>35</v>
      </c>
      <c r="I6" s="8"/>
      <c r="J6" s="9">
        <v>64</v>
      </c>
      <c r="K6" s="10">
        <v>37.29</v>
      </c>
      <c r="L6" s="10">
        <v>0</v>
      </c>
      <c r="M6" s="10">
        <v>4</v>
      </c>
      <c r="N6" s="11">
        <f t="shared" ref="N6" si="6">SUM(J6:M6)</f>
        <v>105.28999999999999</v>
      </c>
      <c r="O6" s="10">
        <v>4</v>
      </c>
      <c r="P6" s="10">
        <v>0</v>
      </c>
      <c r="Q6" s="12">
        <f t="shared" si="5"/>
        <v>109.28999999999999</v>
      </c>
      <c r="R6" s="13"/>
    </row>
    <row r="7" spans="1:18" ht="25.5">
      <c r="A7" s="6">
        <v>5</v>
      </c>
      <c r="B7" s="6">
        <v>615820</v>
      </c>
      <c r="C7" s="8" t="s">
        <v>113</v>
      </c>
      <c r="D7" s="8" t="s">
        <v>114</v>
      </c>
      <c r="E7" s="8" t="s">
        <v>115</v>
      </c>
      <c r="F7" s="8" t="s">
        <v>109</v>
      </c>
      <c r="G7" s="8" t="s">
        <v>131</v>
      </c>
      <c r="H7" s="8" t="s">
        <v>35</v>
      </c>
      <c r="I7" s="8" t="s">
        <v>35</v>
      </c>
      <c r="J7" s="9">
        <v>49.23</v>
      </c>
      <c r="K7" s="10">
        <v>32.5</v>
      </c>
      <c r="L7" s="10">
        <v>4</v>
      </c>
      <c r="M7" s="10">
        <v>8</v>
      </c>
      <c r="N7" s="11">
        <f t="shared" si="4"/>
        <v>93.72999999999999</v>
      </c>
      <c r="O7" s="10">
        <v>4</v>
      </c>
      <c r="P7" s="10">
        <v>4</v>
      </c>
      <c r="Q7" s="12">
        <f t="shared" si="5"/>
        <v>101.72999999999999</v>
      </c>
      <c r="R7" s="13" t="s">
        <v>29</v>
      </c>
    </row>
    <row r="8" spans="1:18">
      <c r="A8" s="6">
        <v>6</v>
      </c>
      <c r="B8" s="6">
        <v>612359</v>
      </c>
      <c r="C8" s="8" t="s">
        <v>116</v>
      </c>
      <c r="D8" s="8" t="s">
        <v>87</v>
      </c>
      <c r="E8" s="8" t="s">
        <v>117</v>
      </c>
      <c r="F8" s="8" t="s">
        <v>109</v>
      </c>
      <c r="G8" s="8" t="s">
        <v>132</v>
      </c>
      <c r="H8" s="8" t="s">
        <v>118</v>
      </c>
      <c r="I8" s="8" t="s">
        <v>118</v>
      </c>
      <c r="J8" s="9">
        <v>42.12</v>
      </c>
      <c r="K8" s="10">
        <v>33.119999999999997</v>
      </c>
      <c r="L8" s="10">
        <v>4</v>
      </c>
      <c r="M8" s="10">
        <v>8</v>
      </c>
      <c r="N8" s="11">
        <f t="shared" si="4"/>
        <v>87.24</v>
      </c>
      <c r="O8" s="10">
        <v>4</v>
      </c>
      <c r="P8" s="10">
        <v>4</v>
      </c>
      <c r="Q8" s="12">
        <f t="shared" si="5"/>
        <v>95.24</v>
      </c>
      <c r="R8" s="13" t="s">
        <v>29</v>
      </c>
    </row>
    <row r="9" spans="1:18">
      <c r="A9" s="28">
        <v>7</v>
      </c>
      <c r="B9" s="6">
        <v>619966</v>
      </c>
      <c r="C9" s="8" t="s">
        <v>119</v>
      </c>
      <c r="D9" s="8" t="s">
        <v>33</v>
      </c>
      <c r="E9" s="8" t="s">
        <v>34</v>
      </c>
      <c r="F9" s="8" t="s">
        <v>109</v>
      </c>
      <c r="G9" s="8" t="s">
        <v>133</v>
      </c>
      <c r="H9" s="8"/>
      <c r="I9" s="8"/>
      <c r="J9" s="9">
        <v>58.16</v>
      </c>
      <c r="K9" s="10">
        <v>27.7</v>
      </c>
      <c r="L9" s="10">
        <v>0</v>
      </c>
      <c r="M9" s="10">
        <v>0</v>
      </c>
      <c r="N9" s="11">
        <f t="shared" si="4"/>
        <v>85.86</v>
      </c>
      <c r="O9" s="10">
        <v>0</v>
      </c>
      <c r="P9" s="10">
        <v>0</v>
      </c>
      <c r="Q9" s="12">
        <f t="shared" si="5"/>
        <v>85.86</v>
      </c>
      <c r="R9" s="13" t="s">
        <v>29</v>
      </c>
    </row>
    <row r="10" spans="1:18" s="27" customFormat="1" ht="25.5">
      <c r="A10" s="6">
        <v>8</v>
      </c>
      <c r="B10" s="6">
        <v>612610</v>
      </c>
      <c r="C10" s="8" t="s">
        <v>120</v>
      </c>
      <c r="D10" s="8" t="s">
        <v>26</v>
      </c>
      <c r="E10" s="8" t="s">
        <v>44</v>
      </c>
      <c r="F10" s="8" t="s">
        <v>109</v>
      </c>
      <c r="G10" s="8" t="s">
        <v>98</v>
      </c>
      <c r="H10" s="8" t="s">
        <v>35</v>
      </c>
      <c r="I10" s="8"/>
      <c r="J10" s="9">
        <v>51.62</v>
      </c>
      <c r="K10" s="10">
        <v>33.119999999999997</v>
      </c>
      <c r="L10" s="10">
        <v>0</v>
      </c>
      <c r="M10" s="10">
        <v>0</v>
      </c>
      <c r="N10" s="11">
        <f t="shared" si="4"/>
        <v>84.74</v>
      </c>
      <c r="O10" s="10">
        <v>4</v>
      </c>
      <c r="P10" s="10">
        <v>0</v>
      </c>
      <c r="Q10" s="12">
        <f t="shared" si="5"/>
        <v>88.74</v>
      </c>
      <c r="R10" s="13" t="s">
        <v>29</v>
      </c>
    </row>
    <row r="11" spans="1:18" s="27" customFormat="1">
      <c r="A11" s="6">
        <v>9</v>
      </c>
      <c r="B11" s="6">
        <v>592690</v>
      </c>
      <c r="C11" s="8" t="s">
        <v>121</v>
      </c>
      <c r="D11" s="8" t="s">
        <v>34</v>
      </c>
      <c r="E11" s="8" t="s">
        <v>87</v>
      </c>
      <c r="F11" s="8" t="s">
        <v>109</v>
      </c>
      <c r="G11" s="8" t="s">
        <v>100</v>
      </c>
      <c r="H11" s="8"/>
      <c r="I11" s="8"/>
      <c r="J11" s="9">
        <v>32.47</v>
      </c>
      <c r="K11" s="10">
        <v>38.75</v>
      </c>
      <c r="L11" s="10">
        <v>4</v>
      </c>
      <c r="M11" s="10">
        <v>8</v>
      </c>
      <c r="N11" s="11">
        <f t="shared" si="4"/>
        <v>83.22</v>
      </c>
      <c r="O11" s="10">
        <v>0</v>
      </c>
      <c r="P11" s="10">
        <v>0</v>
      </c>
      <c r="Q11" s="12">
        <f t="shared" si="5"/>
        <v>83.22</v>
      </c>
      <c r="R11" s="13" t="s">
        <v>29</v>
      </c>
    </row>
    <row r="12" spans="1:18">
      <c r="A12" s="28">
        <v>10</v>
      </c>
      <c r="B12" s="6">
        <v>701201</v>
      </c>
      <c r="C12" s="8" t="s">
        <v>122</v>
      </c>
      <c r="D12" s="8" t="s">
        <v>108</v>
      </c>
      <c r="E12" s="8" t="s">
        <v>34</v>
      </c>
      <c r="F12" s="8" t="s">
        <v>109</v>
      </c>
      <c r="G12" s="8" t="s">
        <v>97</v>
      </c>
      <c r="H12" s="25"/>
      <c r="I12" s="25"/>
      <c r="J12" s="9">
        <v>54.8</v>
      </c>
      <c r="K12" s="10">
        <v>27.5</v>
      </c>
      <c r="L12" s="10">
        <v>0</v>
      </c>
      <c r="M12" s="10">
        <v>0</v>
      </c>
      <c r="N12" s="11">
        <f t="shared" si="4"/>
        <v>82.3</v>
      </c>
      <c r="O12" s="10">
        <v>0</v>
      </c>
      <c r="P12" s="10">
        <v>0</v>
      </c>
      <c r="Q12" s="12">
        <f t="shared" si="5"/>
        <v>82.3</v>
      </c>
      <c r="R12" s="13" t="s">
        <v>29</v>
      </c>
    </row>
    <row r="13" spans="1:18">
      <c r="A13" s="6">
        <v>11</v>
      </c>
      <c r="B13" s="6">
        <v>619962</v>
      </c>
      <c r="C13" s="8" t="s">
        <v>147</v>
      </c>
      <c r="D13" s="8" t="s">
        <v>27</v>
      </c>
      <c r="E13" s="8" t="s">
        <v>33</v>
      </c>
      <c r="F13" s="8" t="s">
        <v>109</v>
      </c>
      <c r="G13" s="8" t="s">
        <v>148</v>
      </c>
      <c r="H13" s="8"/>
      <c r="I13" s="8"/>
      <c r="J13" s="9">
        <v>47.63</v>
      </c>
      <c r="K13" s="10">
        <v>23.33</v>
      </c>
      <c r="L13" s="10">
        <v>0</v>
      </c>
      <c r="M13" s="10">
        <v>0</v>
      </c>
      <c r="N13" s="11">
        <f t="shared" ref="N13" si="7">SUM(J13:M13)</f>
        <v>70.960000000000008</v>
      </c>
      <c r="O13" s="10">
        <v>0</v>
      </c>
      <c r="P13" s="10">
        <v>0</v>
      </c>
      <c r="Q13" s="12">
        <f t="shared" ref="Q13" si="8">SUM(J13+K13+L13+M13+O13+P13)</f>
        <v>70.960000000000008</v>
      </c>
      <c r="R13" s="13" t="s">
        <v>29</v>
      </c>
    </row>
    <row r="14" spans="1:18">
      <c r="A14" s="6">
        <v>12</v>
      </c>
      <c r="B14" s="6">
        <v>619853</v>
      </c>
      <c r="C14" s="8" t="s">
        <v>123</v>
      </c>
      <c r="D14" s="8" t="s">
        <v>26</v>
      </c>
      <c r="E14" s="8" t="s">
        <v>34</v>
      </c>
      <c r="F14" s="8" t="s">
        <v>109</v>
      </c>
      <c r="G14" s="8" t="s">
        <v>40</v>
      </c>
      <c r="H14" s="8" t="s">
        <v>24</v>
      </c>
      <c r="I14" s="8"/>
      <c r="J14" s="9">
        <v>35.479999999999997</v>
      </c>
      <c r="K14" s="10">
        <v>25.83</v>
      </c>
      <c r="L14" s="10">
        <v>4</v>
      </c>
      <c r="M14" s="10">
        <v>4</v>
      </c>
      <c r="N14" s="11">
        <f t="shared" si="4"/>
        <v>69.31</v>
      </c>
      <c r="O14" s="10">
        <v>4</v>
      </c>
      <c r="P14" s="10">
        <v>0</v>
      </c>
      <c r="Q14" s="12">
        <f t="shared" si="5"/>
        <v>73.31</v>
      </c>
      <c r="R14" s="13" t="s">
        <v>29</v>
      </c>
    </row>
    <row r="15" spans="1:18"/>
    <row r="16" spans="1:18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</sheetData>
  <mergeCells count="11">
    <mergeCell ref="G1:G2"/>
    <mergeCell ref="H1:H2"/>
    <mergeCell ref="I1:I2"/>
    <mergeCell ref="J1:Q1"/>
    <mergeCell ref="R1:R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ignoredErrors>
    <ignoredError sqref="N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T80"/>
  <sheetViews>
    <sheetView tabSelected="1" workbookViewId="0">
      <selection activeCell="G13" sqref="G13"/>
    </sheetView>
  </sheetViews>
  <sheetFormatPr defaultColWidth="0" defaultRowHeight="15" customHeight="1" zeroHeight="1"/>
  <cols>
    <col min="1" max="2" width="7" style="26" customWidth="1"/>
    <col min="3" max="3" width="16.28515625" style="5" bestFit="1" customWidth="1"/>
    <col min="4" max="4" width="13.140625" style="5" bestFit="1" customWidth="1"/>
    <col min="5" max="5" width="14.140625" style="5" customWidth="1"/>
    <col min="6" max="6" width="7.5703125" style="5" bestFit="1" customWidth="1"/>
    <col min="7" max="7" width="38.85546875" style="27" bestFit="1" customWidth="1"/>
    <col min="8" max="8" width="17" style="5" customWidth="1"/>
    <col min="9" max="9" width="14.85546875" style="5" customWidth="1"/>
    <col min="10" max="10" width="7" style="5" customWidth="1"/>
    <col min="11" max="13" width="6" style="5" bestFit="1" customWidth="1"/>
    <col min="14" max="14" width="6.42578125" style="5" bestFit="1" customWidth="1"/>
    <col min="15" max="15" width="3.7109375" style="5" bestFit="1" customWidth="1"/>
    <col min="16" max="16" width="3.28515625" style="5" bestFit="1" customWidth="1"/>
    <col min="17" max="17" width="6.42578125" style="5" bestFit="1" customWidth="1"/>
    <col min="18" max="18" width="3.7109375" style="5" bestFit="1" customWidth="1"/>
    <col min="19" max="20" width="0" style="5" hidden="1" customWidth="1"/>
    <col min="21" max="16384" width="9.140625" style="5" hidden="1"/>
  </cols>
  <sheetData>
    <row r="1" spans="1:18" s="4" customFormat="1" ht="15" customHeight="1">
      <c r="A1" s="46" t="s">
        <v>85</v>
      </c>
      <c r="B1" s="46" t="s">
        <v>1</v>
      </c>
      <c r="C1" s="43" t="s">
        <v>12</v>
      </c>
      <c r="D1" s="43" t="s">
        <v>13</v>
      </c>
      <c r="E1" s="46" t="s">
        <v>86</v>
      </c>
      <c r="F1" s="43" t="s">
        <v>2</v>
      </c>
      <c r="G1" s="45" t="s">
        <v>150</v>
      </c>
      <c r="H1" s="45" t="s">
        <v>16</v>
      </c>
      <c r="I1" s="45" t="s">
        <v>17</v>
      </c>
      <c r="J1" s="49" t="s">
        <v>11</v>
      </c>
      <c r="K1" s="49"/>
      <c r="L1" s="49"/>
      <c r="M1" s="49"/>
      <c r="N1" s="49"/>
      <c r="O1" s="49"/>
      <c r="P1" s="49"/>
      <c r="Q1" s="49"/>
      <c r="R1" s="41" t="s">
        <v>10</v>
      </c>
    </row>
    <row r="2" spans="1:18" s="1" customFormat="1" ht="89.25" thickBot="1">
      <c r="A2" s="47"/>
      <c r="B2" s="47"/>
      <c r="C2" s="44"/>
      <c r="D2" s="44"/>
      <c r="E2" s="47"/>
      <c r="F2" s="44"/>
      <c r="G2" s="44"/>
      <c r="H2" s="48"/>
      <c r="I2" s="48"/>
      <c r="J2" s="7" t="s">
        <v>4</v>
      </c>
      <c r="K2" s="7" t="s">
        <v>5</v>
      </c>
      <c r="L2" s="3" t="s">
        <v>30</v>
      </c>
      <c r="M2" s="3" t="s">
        <v>31</v>
      </c>
      <c r="N2" s="3" t="s">
        <v>7</v>
      </c>
      <c r="O2" s="7" t="s">
        <v>8</v>
      </c>
      <c r="P2" s="7" t="s">
        <v>43</v>
      </c>
      <c r="Q2" s="2" t="s">
        <v>9</v>
      </c>
      <c r="R2" s="42"/>
    </row>
    <row r="3" spans="1:18" ht="25.5">
      <c r="A3" s="6">
        <v>1</v>
      </c>
      <c r="B3" s="6">
        <v>580547</v>
      </c>
      <c r="C3" s="8" t="s">
        <v>124</v>
      </c>
      <c r="D3" s="8" t="s">
        <v>125</v>
      </c>
      <c r="E3" s="8" t="s">
        <v>34</v>
      </c>
      <c r="F3" s="8" t="s">
        <v>149</v>
      </c>
      <c r="G3" s="8" t="s">
        <v>131</v>
      </c>
      <c r="H3" s="8" t="s">
        <v>35</v>
      </c>
      <c r="I3" s="8"/>
      <c r="J3" s="9">
        <v>68.239999999999995</v>
      </c>
      <c r="K3" s="10">
        <v>48.54</v>
      </c>
      <c r="L3" s="10">
        <v>4</v>
      </c>
      <c r="M3" s="10">
        <v>8</v>
      </c>
      <c r="N3" s="11">
        <f t="shared" ref="N3:N5" si="0">SUM(J3:M3)</f>
        <v>128.78</v>
      </c>
      <c r="O3" s="10">
        <v>4</v>
      </c>
      <c r="P3" s="10">
        <v>0</v>
      </c>
      <c r="Q3" s="12">
        <f t="shared" ref="Q3:Q5" si="1">SUM(J3+K3+L3+M3+O3+P3)</f>
        <v>132.78</v>
      </c>
      <c r="R3" s="13" t="s">
        <v>29</v>
      </c>
    </row>
    <row r="4" spans="1:18">
      <c r="A4" s="6">
        <v>2</v>
      </c>
      <c r="B4" s="6">
        <v>603586</v>
      </c>
      <c r="C4" s="8" t="s">
        <v>126</v>
      </c>
      <c r="D4" s="8" t="s">
        <v>127</v>
      </c>
      <c r="E4" s="8" t="s">
        <v>44</v>
      </c>
      <c r="F4" s="8" t="s">
        <v>149</v>
      </c>
      <c r="G4" s="8" t="s">
        <v>98</v>
      </c>
      <c r="H4" s="8" t="s">
        <v>112</v>
      </c>
      <c r="I4" s="8" t="s">
        <v>112</v>
      </c>
      <c r="J4" s="9">
        <v>74.14</v>
      </c>
      <c r="K4" s="10">
        <v>31.25</v>
      </c>
      <c r="L4" s="10">
        <v>4</v>
      </c>
      <c r="M4" s="10">
        <v>14</v>
      </c>
      <c r="N4" s="11">
        <f t="shared" si="0"/>
        <v>123.39</v>
      </c>
      <c r="O4" s="10">
        <v>4</v>
      </c>
      <c r="P4" s="10">
        <v>4</v>
      </c>
      <c r="Q4" s="12">
        <f t="shared" si="1"/>
        <v>131.38999999999999</v>
      </c>
      <c r="R4" s="13" t="s">
        <v>29</v>
      </c>
    </row>
    <row r="5" spans="1:18" s="27" customFormat="1" ht="25.5">
      <c r="A5" s="6">
        <v>3</v>
      </c>
      <c r="B5" s="6">
        <v>590434</v>
      </c>
      <c r="C5" s="8" t="s">
        <v>128</v>
      </c>
      <c r="D5" s="8" t="s">
        <v>129</v>
      </c>
      <c r="E5" s="8" t="s">
        <v>94</v>
      </c>
      <c r="F5" s="8" t="s">
        <v>149</v>
      </c>
      <c r="G5" s="8" t="s">
        <v>134</v>
      </c>
      <c r="H5" s="8"/>
      <c r="I5" s="8" t="s">
        <v>35</v>
      </c>
      <c r="J5" s="9">
        <v>60.64</v>
      </c>
      <c r="K5" s="10">
        <v>40</v>
      </c>
      <c r="L5" s="10">
        <v>4</v>
      </c>
      <c r="M5" s="10">
        <v>8</v>
      </c>
      <c r="N5" s="11">
        <f t="shared" si="0"/>
        <v>112.64</v>
      </c>
      <c r="O5" s="10">
        <v>0</v>
      </c>
      <c r="P5" s="10">
        <v>4</v>
      </c>
      <c r="Q5" s="12">
        <f t="shared" si="1"/>
        <v>116.64</v>
      </c>
      <c r="R5" s="13" t="s">
        <v>29</v>
      </c>
    </row>
    <row r="6" spans="1:18"/>
    <row r="7" spans="1:18"/>
    <row r="8" spans="1:18"/>
    <row r="9" spans="1:18"/>
    <row r="10" spans="1:18"/>
    <row r="11" spans="1:18"/>
    <row r="12" spans="1:18"/>
    <row r="13" spans="1:18"/>
    <row r="14" spans="1:18"/>
    <row r="15" spans="1:18"/>
    <row r="16" spans="1:18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mergeCells count="11">
    <mergeCell ref="G1:G2"/>
    <mergeCell ref="H1:H2"/>
    <mergeCell ref="I1:I2"/>
    <mergeCell ref="J1:Q1"/>
    <mergeCell ref="R1:R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Από Μετάθεση</vt:lpstr>
      <vt:lpstr>ΠΕ06</vt:lpstr>
      <vt:lpstr>ΠΕ11</vt:lpstr>
      <vt:lpstr>ΠΕ16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cp:lastPrinted>2015-06-25T08:29:39Z</cp:lastPrinted>
  <dcterms:created xsi:type="dcterms:W3CDTF">2013-07-01T07:49:14Z</dcterms:created>
  <dcterms:modified xsi:type="dcterms:W3CDTF">2015-08-27T09:42:46Z</dcterms:modified>
</cp:coreProperties>
</file>